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834" documentId="13_ncr:1_{F6CB121F-512D-4AA6-A0C1-0FB36C537598}" xr6:coauthVersionLast="47" xr6:coauthVersionMax="47" xr10:uidLastSave="{36A4F5C7-77F1-4F05-BA2E-2258465509C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<sst xmlns="http://schemas.openxmlformats.org/spreadsheetml/2006/main" count="178572" uniqueCount="39072">
  <si>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</si>
  <si>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</si>
  <si>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</si>
  <si>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</si>
  <si>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</si>
  <si>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</si>
  <si>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</si>
  <si>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</si>
  <si>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</si>
  <si>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</si>
  <si>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</si>
  <si>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</si>
  <si>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</si>
  <si>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</si>
  <si>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</si>
  <si>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</si>
  <si>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</si>
  <si>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</si>
  <si>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</si>
  <si>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</si>
  <si>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</si>
  <si>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</si>
  <si>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</si>
  <si>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</si>
  <si>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</si>
  <si>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</si>
  <si>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</si>
  <si>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</si>
  <si>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</si>
  <si>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</si>
  <si>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</si>
  <si>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</si>
  <si>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</si>
  <si>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</si>
  <si>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</si>
  <si>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</si>
  <si>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</si>
  <si>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</si>
  <si>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</si>
  <si>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</si>
  <si>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</si>
  <si>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</si>
  <si>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</si>
  <si>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</si>
  <si>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</si>
  <si>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</si>
  <si>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</si>
  <si>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</si>
  <si>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</si>
  <si>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</si>
  <si>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</si>
  <si>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</si>
  <si>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</si>
  <si>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</si>
  <si>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</si>
  <si>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</si>
  <si>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</si>
  <si>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</si>
  <si>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</si>
  <si>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</si>
  <si>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</si>
  <si>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</si>
  <si>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</si>
  <si>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</si>
  <si>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</si>
  <si>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</si>
  <si>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</si>
  <si>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</si>
  <si>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</si>
  <si>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</si>
  <si>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</si>
  <si>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</si>
  <si>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</si>
  <si>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</si>
  <si>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</si>
  <si>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</si>
  <si>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</si>
  <si>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</si>
  <si>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</si>
  <si>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</si>
  <si>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</si>
  <si>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</si>
  <si>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</si>
  <si>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</si>
  <si>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</si>
  <si>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</si>
  <si>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</si>
  <si>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</si>
  <si>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</si>
  <si>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</si>
  <si>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</si>
  <si>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</si>
  <si>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</si>
  <si>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</si>
  <si>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</si>
  <si>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</si>
  <si>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</si>
  <si>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</si>
  <si>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</si>
  <si>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</si>
  <si>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</si>
  <si>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</si>
  <si>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</si>
  <si>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</si>
  <si>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</si>
  <si>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</si>
  <si>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</si>
  <si>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</si>
  <si>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</si>
  <si>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</si>
  <si>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</si>
  <si>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</si>
  <si>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</si>
  <si>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</si>
  <si>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</si>
  <si>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</si>
  <si>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</si>
  <si>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</si>
  <si>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</si>
  <si>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</si>
  <si>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</si>
  <si>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</si>
  <si>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</si>
  <si>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</si>
  <si>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</si>
  <si>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</si>
  <si>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</si>
  <si>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</si>
  <si>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</si>
  <si>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</si>
  <si>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</si>
  <si>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</si>
  <si>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</si>
  <si>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</si>
  <si>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</si>
  <si>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</si>
  <si>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</si>
  <si>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</si>
  <si>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</si>
  <si>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</si>
  <si>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</si>
  <si>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</si>
  <si>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</si>
  <si>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</si>
  <si>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</si>
  <si>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</si>
  <si>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</si>
  <si>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</si>
  <si>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</si>
  <si>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</si>
  <si>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</si>
  <si>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</si>
  <si>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</si>
  <si>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</si>
  <si>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</si>
  <si>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</si>
  <si>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</si>
  <si>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</si>
  <si>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</si>
  <si>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</si>
  <si>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</si>
  <si>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</si>
  <si>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</si>
  <si>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</si>
  <si>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</si>
  <si>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</si>
  <si>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</si>
  <si>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</si>
  <si>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</si>
  <si>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</si>
  <si>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</si>
  <si>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</si>
  <si>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</si>
  <si>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</si>
  <si>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</si>
  <si>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</si>
  <si>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</si>
  <si>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</si>
  <si>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</si>
  <si>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</si>
  <si>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</si>
  <si>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</si>
  <si>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</si>
  <si>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</si>
  <si>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</si>
  <si>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</si>
  <si>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</si>
  <si>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</si>
  <si>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</si>
  <si>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</si>
  <si>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</si>
  <si>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</si>
  <si>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</si>
  <si>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</si>
  <si>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</si>
  <si>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</si>
  <si>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</si>
  <si>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</si>
  <si>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</si>
  <si>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</si>
  <si>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</si>
  <si>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</si>
  <si>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</si>
  <si>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</si>
  <si>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</si>
  <si>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</si>
  <si>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</si>
  <si>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</si>
  <si>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</si>
  <si>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</si>
  <si>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</si>
  <si>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</si>
  <si>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</si>
  <si>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</si>
  <si>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</si>
  <si>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</si>
  <si>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</si>
  <si>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</si>
  <si>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</si>
  <si>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</si>
  <si>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</si>
  <si>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</si>
  <si>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</si>
  <si>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</si>
  <si>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</si>
  <si>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</si>
  <si>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</si>
  <si>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</si>
  <si>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</si>
  <si>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</si>
  <si>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</si>
  <si>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</si>
  <si>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</si>
  <si>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</si>
  <si>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</si>
  <si>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</si>
  <si>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</si>
  <si>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</si>
  <si>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</si>
  <si>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</si>
  <si>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</si>
  <si>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</si>
  <si>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</si>
  <si>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</si>
  <si>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</si>
  <si>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</si>
  <si>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</si>
  <si>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</si>
  <si>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</si>
  <si>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</si>
  <si>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</si>
  <si>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</si>
  <si>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</si>
  <si>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</si>
  <si>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</si>
  <si>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</si>
  <si>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</si>
  <si>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</si>
  <si>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</si>
  <si>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</si>
  <si>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</si>
  <si>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</si>
  <si>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</si>
  <si>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</si>
  <si>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</si>
  <si>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</si>
  <si>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</si>
  <si>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</si>
  <si>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</si>
  <si>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</si>
  <si>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</si>
  <si>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</si>
  <si>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</si>
  <si>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</si>
  <si>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</si>
  <si>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</si>
  <si>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</si>
  <si>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</si>
  <si>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</si>
  <si>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</si>
  <si>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</si>
  <si>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</si>
  <si>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</si>
  <si>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</si>
  <si>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</si>
  <si>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</si>
  <si>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</si>
  <si>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</si>
  <si>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</si>
  <si>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</si>
  <si>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</si>
  <si>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</si>
  <si>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</si>
  <si>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</si>
  <si>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</si>
  <si>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</si>
  <si>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</si>
  <si>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</si>
  <si>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</si>
  <si>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</si>
  <si>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</si>
  <si>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</si>
  <si>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</si>
  <si>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</si>
  <si>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</si>
  <si>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</si>
  <si>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</si>
  <si>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</si>
  <si>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</si>
  <si>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</si>
  <si>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</si>
  <si>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</si>
  <si>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</si>
  <si>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</si>
  <si>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</si>
  <si>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</si>
  <si>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</si>
  <si>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</si>
  <si>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</si>
  <si>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</si>
  <si>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</si>
  <si>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</si>
  <si>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</si>
  <si>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</si>
  <si>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</si>
  <si>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</si>
  <si>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</si>
  <si>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</si>
  <si>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</si>
  <si>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</si>
  <si>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</si>
  <si>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</si>
  <si>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</si>
  <si>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</si>
  <si>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</si>
  <si>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</si>
  <si>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</si>
  <si>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</si>
  <si>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</si>
  <si>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</si>
  <si>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</si>
  <si>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</si>
  <si>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</si>
  <si>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</si>
  <si>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</si>
  <si>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</si>
  <si>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</si>
  <si>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</si>
  <si>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</si>
  <si>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</si>
  <si>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</si>
  <si>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</si>
  <si>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</si>
  <si>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</si>
  <si>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</si>
  <si>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</si>
  <si>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</si>
  <si>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</si>
  <si>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</si>
  <si>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</si>
  <si>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</si>
  <si>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</si>
  <si>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</si>
  <si>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</si>
  <si>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</si>
  <si>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</si>
  <si>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</si>
  <si>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</si>
  <si>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</si>
  <si>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</si>
  <si>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</si>
  <si>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</si>
  <si>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</si>
  <si>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</si>
  <si>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</si>
  <si>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</si>
  <si>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</si>
  <si>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</si>
  <si>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</si>
  <si>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</si>
  <si>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</si>
  <si>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</si>
  <si>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</si>
  <si>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</si>
  <si>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</si>
  <si>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</si>
  <si>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</si>
  <si>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</si>
  <si>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</si>
  <si>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</si>
  <si>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</si>
  <si>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</si>
  <si>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</si>
  <si>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</si>
  <si>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</si>
  <si>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</si>
  <si>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</si>
  <si>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</si>
  <si>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</si>
  <si>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</si>
  <si>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</si>
  <si>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</si>
  <si>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</si>
  <si>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</si>
  <si>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</si>
  <si>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</si>
  <si>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</si>
  <si>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</si>
  <si>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</si>
  <si>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</si>
  <si>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</si>
  <si>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</si>
  <si>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</si>
  <si>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</si>
  <si>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</si>
  <si>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</si>
  <si>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</si>
  <si>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</si>
  <si>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</si>
  <si>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</si>
  <si>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</si>
  <si>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</si>
  <si>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</si>
  <si>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</si>
  <si>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</si>
  <si>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</si>
  <si>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</si>
  <si>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</si>
  <si>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</si>
  <si>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</si>
  <si>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</si>
  <si>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</si>
  <si>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</si>
  <si>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</si>
  <si>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</si>
  <si>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</si>
  <si>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</si>
  <si>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</si>
  <si>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</si>
  <si>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</si>
  <si>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</si>
  <si>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</si>
  <si>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</si>
  <si>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</si>
  <si>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</si>
  <si>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</si>
  <si>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</si>
  <si>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</si>
  <si>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</si>
  <si>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</si>
  <si>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</si>
  <si>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</si>
  <si>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</si>
  <si>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</si>
  <si>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</si>
  <si>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</si>
  <si>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</si>
  <si>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</si>
  <si>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</si>
  <si>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</si>
  <si>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</si>
  <si>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</si>
  <si>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</si>
  <si>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</si>
  <si>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</si>
  <si>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</si>
  <si>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</si>
  <si>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</si>
  <si>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</si>
  <si>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</si>
  <si>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</si>
  <si>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</si>
  <si>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</si>
  <si>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</si>
  <si>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</si>
  <si>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</si>
  <si>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</si>
  <si>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</si>
  <si>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</si>
  <si>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</si>
  <si>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</si>
  <si>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</si>
  <si>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</si>
  <si>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</si>
  <si>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</si>
  <si>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</si>
  <si>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</si>
  <si>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</si>
  <si>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</si>
  <si>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</si>
  <si>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</si>
  <si>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</si>
  <si>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</si>
  <si>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</si>
  <si>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</si>
  <si>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</si>
  <si>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</si>
  <si>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</si>
  <si>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</si>
  <si>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</si>
  <si>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</si>
  <si>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</si>
  <si>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</si>
  <si>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</si>
  <si>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</si>
  <si>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</si>
  <si>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</si>
  <si>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</si>
  <si>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</si>
  <si>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</si>
  <si>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</si>
  <si>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</si>
  <si>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</si>
  <si>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</si>
  <si>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</si>
  <si>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</si>
  <si>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</si>
  <si>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</si>
  <si>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</si>
  <si>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</si>
  <si>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</si>
  <si>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</si>
  <si>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</si>
  <si>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</si>
  <si>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</si>
  <si>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</si>
  <si>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</si>
  <si>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</si>
  <si>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</si>
  <si>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</si>
  <si>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</si>
  <si>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</si>
  <si>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</si>
  <si>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</si>
  <si>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</si>
  <si>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</si>
  <si>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</si>
  <si>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</si>
  <si>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</si>
  <si>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</si>
  <si>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</si>
  <si>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</si>
  <si>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</si>
  <si>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</si>
  <si>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</si>
  <si>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</si>
  <si>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</si>
  <si>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</si>
  <si>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</si>
  <si>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</si>
  <si>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</si>
  <si>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</si>
  <si>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</si>
  <si>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</si>
  <si>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</si>
  <si>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</si>
  <si>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</si>
  <si>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</si>
  <si>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</si>
  <si>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</si>
  <si>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</si>
  <si>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</si>
  <si>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</si>
  <si>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</si>
  <si>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</si>
  <si>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</si>
  <si>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</si>
  <si>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</si>
  <si>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</si>
  <si>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</si>
  <si>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</si>
  <si>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</si>
  <si>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</si>
  <si>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</si>
  <si>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</si>
  <si>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</si>
  <si>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</si>
  <si>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</si>
  <si>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</si>
  <si>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</si>
  <si>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</si>
  <si>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</si>
  <si>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</si>
  <si>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</si>
  <si>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</si>
  <si>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</si>
  <si>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</si>
  <si>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</si>
  <si>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</si>
  <si>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</si>
  <si>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</si>
  <si>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</si>
  <si>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</si>
  <si>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</si>
  <si>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</si>
  <si>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</si>
  <si>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</si>
  <si>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</si>
  <si>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</si>
  <si>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</si>
  <si>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</si>
  <si>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</si>
  <si>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</si>
  <si>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</si>
  <si>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</si>
  <si>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</si>
  <si>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</si>
  <si>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</si>
  <si>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</si>
  <si>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</si>
  <si>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</si>
  <si>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</si>
  <si>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</si>
  <si>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</si>
  <si>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</si>
  <si>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</si>
  <si>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</si>
  <si>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</si>
  <si>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</si>
  <si>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</si>
  <si>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</si>
  <si>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</si>
  <si>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</si>
  <si>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</si>
  <si>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</si>
  <si>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</si>
  <si>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</si>
  <si>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</si>
  <si>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</si>
  <si>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</si>
  <si>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</si>
  <si>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</si>
  <si>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</si>
  <si>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</si>
  <si>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</si>
  <si>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</si>
  <si>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</si>
  <si>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</si>
  <si>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</si>
  <si>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</si>
  <si>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</si>
  <si>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</si>
  <si>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</si>
  <si>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</si>
  <si>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</si>
  <si>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</si>
  <si>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</si>
  <si>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</si>
  <si>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</si>
  <si>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</si>
  <si>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</si>
  <si>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</si>
  <si>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</si>
  <si>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</si>
  <si>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</si>
  <si>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</si>
  <si>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</si>
  <si>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</si>
  <si>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</si>
  <si>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</si>
  <si>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</si>
  <si>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</si>
  <si>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</si>
  <si>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</si>
  <si>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</si>
  <si>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</si>
  <si>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</si>
  <si>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</si>
  <si>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</si>
  <si>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</si>
  <si>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</si>
  <si>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</si>
  <si>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</si>
  <si>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</si>
  <si>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</si>
  <si>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</si>
  <si>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</si>
  <si>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</si>
  <si>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</si>
  <si>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</si>
  <si>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</si>
  <si>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</si>
  <si>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</si>
  <si>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</si>
  <si>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</si>
  <si>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</si>
  <si>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</si>
  <si>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</si>
  <si>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</si>
  <si>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</si>
  <si>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</si>
  <si>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</si>
  <si>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</si>
  <si>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</si>
  <si>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</si>
  <si>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</si>
  <si>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</si>
  <si>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</si>
  <si>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</si>
  <si>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</si>
  <si>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</si>
  <si>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</si>
  <si>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</si>
  <si>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</si>
  <si>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</si>
  <si>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</si>
  <si>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</si>
  <si>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</si>
  <si>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</si>
  <si>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</si>
  <si>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</si>
  <si>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</si>
  <si>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</si>
  <si>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</si>
  <si>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</si>
  <si>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</si>
  <si>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</si>
  <si>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</si>
  <si>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</si>
  <si>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</si>
  <si>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</si>
  <si>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</si>
  <si>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</si>
  <si>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</si>
  <si>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</si>
  <si>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</si>
  <si>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</si>
  <si>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</si>
  <si>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</si>
  <si>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</si>
  <si>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</si>
  <si>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</si>
  <si>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</si>
  <si>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</si>
  <si>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</si>
  <si>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</si>
  <si>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</si>
  <si>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</si>
  <si>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</si>
  <si>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</si>
  <si>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</si>
  <si>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</si>
  <si>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</si>
  <si>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</si>
  <si>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</si>
  <si>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</si>
  <si>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</si>
  <si>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</si>
  <si>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</si>
  <si>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</si>
  <si>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</si>
  <si>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</si>
  <si>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</si>
  <si>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</si>
  <si>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</si>
  <si>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</si>
  <si>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</si>
  <si>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</si>
  <si>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</si>
  <si>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</si>
  <si>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</si>
  <si>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</si>
  <si>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</si>
  <si>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</si>
  <si>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</si>
  <si>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</si>
  <si>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</si>
  <si>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</si>
  <si>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</si>
  <si>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</si>
  <si>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</si>
  <si>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</si>
  <si>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</si>
  <si>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</si>
  <si>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</si>
  <si>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</si>
  <si>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</si>
  <si>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</si>
  <si>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</si>
  <si>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</si>
  <si>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</si>
  <si>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</si>
  <si>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</si>
  <si>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</si>
  <si>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</si>
  <si>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</si>
  <si>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</si>
  <si>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</si>
  <si>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</si>
  <si>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</si>
  <si>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</si>
  <si>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</si>
  <si>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</si>
  <si>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</si>
  <si>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</si>
  <si>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</si>
  <si>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</si>
  <si>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</si>
  <si>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</si>
  <si>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</si>
  <si>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</si>
  <si>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</si>
  <si>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</si>
  <si>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</si>
  <si>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</si>
  <si>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</si>
  <si>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</si>
  <si>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</si>
  <si>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</si>
  <si>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</si>
  <si>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</si>
  <si>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</si>
  <si>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</si>
  <si>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</si>
  <si>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</si>
  <si>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</si>
  <si>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</si>
  <si>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</si>
  <si>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</si>
  <si>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</si>
  <si>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</si>
  <si>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</si>
  <si>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</si>
  <si>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</si>
  <si>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</si>
  <si>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</si>
  <si>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</si>
  <si>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</si>
  <si>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</si>
  <si>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</si>
  <si>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</si>
  <si>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</si>
  <si>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</si>
  <si>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</si>
  <si>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</si>
  <si>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</si>
  <si>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</si>
  <si>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</si>
  <si>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</si>
  <si>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</si>
  <si>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</si>
  <si>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</si>
  <si>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</si>
  <si>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</si>
  <si>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</si>
  <si>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</si>
  <si>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</si>
  <si>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</si>
  <si>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</si>
  <si>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</si>
  <si>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</si>
  <si>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</si>
  <si>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</si>
  <si>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</si>
  <si>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</si>
  <si>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</si>
  <si>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</si>
  <si>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</si>
  <si>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</si>
  <si>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</si>
  <si>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</si>
  <si>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</si>
  <si>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</si>
  <si>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</si>
  <si>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</si>
  <si>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</si>
  <si>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</si>
  <si>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</si>
  <si>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</si>
  <si>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</si>
  <si>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</si>
  <si>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</si>
  <si>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</si>
  <si>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</si>
  <si>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</si>
  <si>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</si>
  <si>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</si>
  <si>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</si>
  <si>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</si>
  <si>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</si>
  <si>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</si>
  <si>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</si>
  <si>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</si>
  <si>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</si>
  <si>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</si>
  <si>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</si>
  <si>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</si>
  <si>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</si>
  <si>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</si>
  <si>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</si>
  <si>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</si>
  <si>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</si>
  <si>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</si>
  <si>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</si>
  <si>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</si>
  <si>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</si>
  <si>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</si>
  <si>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</si>
  <si>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</si>
  <si>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</si>
  <si>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</si>
  <si>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</si>
  <si>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</si>
  <si>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</si>
  <si>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</si>
  <si>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</si>
  <si>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</si>
  <si>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</si>
  <si>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</si>
  <si>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</si>
  <si>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</si>
  <si>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</si>
  <si>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</si>
  <si>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</si>
  <si>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</si>
  <si>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</si>
  <si>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</si>
  <si>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</si>
  <si>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</si>
  <si>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</si>
  <si>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</si>
  <si>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</si>
  <si>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</si>
  <si>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</si>
  <si>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</si>
  <si>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</si>
  <si>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</si>
  <si>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</si>
  <si>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</si>
  <si>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</si>
  <si>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</si>
  <si>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</si>
  <si>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</si>
  <si>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</si>
  <si>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</si>
  <si>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</si>
  <si>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</si>
  <si>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</si>
  <si>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</si>
  <si>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</si>
  <si>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</si>
  <si>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</si>
  <si>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</si>
  <si>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</si>
  <si>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</si>
  <si>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</si>
  <si>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</si>
  <si>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</si>
  <si>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</si>
  <si>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</si>
  <si>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</si>
  <si>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</si>
  <si>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</si>
  <si>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</si>
  <si>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</si>
  <si>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</si>
  <si>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</si>
  <si>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</si>
  <si>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</si>
  <si>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</si>
  <si>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</si>
  <si>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</si>
  <si>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</si>
  <si>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</si>
  <si>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</si>
  <si>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</si>
  <si>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</si>
  <si>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</si>
  <si>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</si>
  <si>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</si>
  <si>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</si>
  <si>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</si>
  <si>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</si>
  <si>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</si>
  <si>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</si>
  <si>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</si>
  <si>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</si>
  <si>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</si>
  <si>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</si>
  <si>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</si>
  <si>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</si>
  <si>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</si>
  <si>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</si>
  <si>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</si>
  <si>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</si>
  <si>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</si>
  <si>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</si>
  <si>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</si>
  <si>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</si>
  <si>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</si>
  <si>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</si>
  <si>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</si>
  <si>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</si>
  <si>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</si>
  <si>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</si>
  <si>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</si>
  <si>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</si>
  <si>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</si>
  <si>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</si>
  <si>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</si>
  <si>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</si>
  <si>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</si>
  <si>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</si>
  <si>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</si>
  <si>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</si>
  <si>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</si>
  <si>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</si>
  <si>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</si>
  <si>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</si>
  <si>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</si>
  <si>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</si>
  <si>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</si>
  <si>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</si>
  <si>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</si>
  <si>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</si>
  <si>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</si>
  <si>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</si>
  <si>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</si>
  <si>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</si>
  <si>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</si>
  <si>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</si>
  <si>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</si>
  <si>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</si>
  <si>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</si>
  <si>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</si>
  <si>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</si>
  <si>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</si>
  <si>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</si>
  <si>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</si>
  <si>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</si>
  <si>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</si>
  <si>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</si>
  <si>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</si>
  <si>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</si>
  <si>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</si>
  <si>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</si>
  <si>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</si>
  <si>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</si>
  <si>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</si>
  <si>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</si>
  <si>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</si>
  <si>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</si>
  <si>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</si>
  <si>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</si>
  <si>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</si>
  <si>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</si>
  <si>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</si>
  <si>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</si>
  <si>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</si>
  <si>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</si>
  <si>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</si>
  <si>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</si>
  <si>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</si>
  <si>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</si>
  <si>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</si>
  <si>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</si>
  <si>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</si>
  <si>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</si>
  <si>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</si>
  <si>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</si>
  <si>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</si>
  <si>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</si>
  <si>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</si>
  <si>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</si>
  <si>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</si>
  <si>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</si>
  <si>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</si>
  <si>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</si>
  <si>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</si>
  <si>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</si>
  <si>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</si>
  <si>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</si>
  <si>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</si>
  <si>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</si>
  <si>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</si>
  <si>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</si>
  <si>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</si>
  <si>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</si>
  <si>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</si>
  <si>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</si>
  <si>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</si>
  <si>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</si>
  <si>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</si>
  <si>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</si>
  <si>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</si>
  <si>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</si>
  <si>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</si>
  <si>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</si>
  <si>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</si>
  <si>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</si>
  <si>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</si>
  <si>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</si>
  <si>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</si>
  <si>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</si>
  <si>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</si>
  <si>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</si>
  <si>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</si>
  <si>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</si>
  <si>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</si>
  <si>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</si>
  <si>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</si>
  <si>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</si>
  <si>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</si>
  <si>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</si>
  <si>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</si>
  <si>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</si>
  <si>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</si>
  <si>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</si>
  <si>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</si>
  <si>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</si>
  <si>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</si>
  <si>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</si>
  <si>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</si>
  <si>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</si>
  <si>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</si>
  <si>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</si>
  <si>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</si>
  <si>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</si>
  <si>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</si>
  <si>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</si>
  <si>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</si>
  <si>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</si>
  <si>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</si>
  <si>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</si>
  <si>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</si>
  <si>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</si>
  <si>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</si>
  <si>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</si>
  <si>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</si>
  <si>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</si>
  <si>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</si>
  <si>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</si>
  <si>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</si>
  <si>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</si>
  <si>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</si>
  <si>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</si>
  <si>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</si>
  <si>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</si>
  <si>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</si>
  <si>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</si>
  <si>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</si>
  <si>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</si>
  <si>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</si>
  <si>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</si>
  <si>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</si>
  <si>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</si>
  <si>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</si>
  <si>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</si>
  <si>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</si>
  <si>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</si>
  <si>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</si>
  <si>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</si>
  <si>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</si>
  <si>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</si>
  <si>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</si>
  <si>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</si>
  <si>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</si>
  <si>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</si>
  <si>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</si>
  <si>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</si>
  <si>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</si>
  <si>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</si>
  <si>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</si>
  <si>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</si>
  <si>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</si>
  <si>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</si>
  <si>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</si>
  <si>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</si>
  <si>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</si>
  <si>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</si>
  <si>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</si>
  <si>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</si>
  <si>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</si>
  <si>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</si>
  <si>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</si>
  <si>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</si>
  <si>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</si>
  <si>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</si>
  <si>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</si>
  <si>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</si>
  <si>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</si>
  <si>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</si>
  <si>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</si>
  <si>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</si>
  <si>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</si>
  <si>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</si>
  <si>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</si>
  <si>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</si>
  <si>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</si>
  <si>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</si>
  <si>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</si>
  <si>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</si>
  <si>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</si>
  <si>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</si>
  <si>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</si>
  <si>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</si>
  <si>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</si>
  <si>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</si>
  <si>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</si>
  <si>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</si>
  <si>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</si>
  <si>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</si>
  <si>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</si>
  <si>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</si>
  <si>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</si>
  <si>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</si>
  <si>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</si>
  <si>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</si>
  <si>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</si>
  <si>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</si>
  <si>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</si>
  <si>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</si>
  <si>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</si>
  <si>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</si>
  <si>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</si>
  <si>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</si>
  <si>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</si>
  <si>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</si>
  <si>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</si>
  <si>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</si>
  <si>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</si>
  <si>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</si>
  <si>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</si>
  <si>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</si>
  <si>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</si>
  <si>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</si>
  <si>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</si>
  <si>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</si>
  <si>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</si>
  <si>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</si>
  <si>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</si>
  <si>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</si>
  <si>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</si>
  <si>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</si>
  <si>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</si>
  <si>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</si>
  <si>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</si>
  <si>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</si>
  <si>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</si>
  <si>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</si>
  <si>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</si>
  <si>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</si>
  <si>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</si>
  <si>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</si>
  <si>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</si>
  <si>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</si>
  <si>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</si>
  <si>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</si>
  <si>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</si>
  <si>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</si>
  <si>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</si>
  <si>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</si>
  <si>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</si>
  <si>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</si>
  <si>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</si>
  <si>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</si>
  <si>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</si>
  <si>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</si>
  <si>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</si>
  <si>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</si>
  <si>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</si>
  <si>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</si>
  <si>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</si>
  <si>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</si>
  <si>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</si>
  <si>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</si>
  <si>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</si>
  <si>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</si>
  <si>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</si>
  <si>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</si>
  <si>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</si>
  <si>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</si>
  <si>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</si>
  <si>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</si>
  <si>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</si>
  <si>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</si>
  <si>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</si>
  <si>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</si>
  <si>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</si>
  <si>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</si>
  <si>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</si>
  <si>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</si>
  <si>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</si>
  <si>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</si>
  <si>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</si>
  <si>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</si>
  <si>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</si>
  <si>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</si>
  <si>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</si>
  <si>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</si>
  <si>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</si>
  <si>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</si>
  <si>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</si>
  <si>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</si>
  <si>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</si>
  <si>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</si>
  <si>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</si>
  <si>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</si>
  <si>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</si>
  <si>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</si>
  <si>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</si>
  <si>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</si>
  <si>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</si>
  <si>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</si>
  <si>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</si>
  <si>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</si>
  <si>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</si>
  <si>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</si>
  <si>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</si>
  <si>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</si>
  <si>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</si>
  <si>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</si>
  <si>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</si>
  <si>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</si>
  <si>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</si>
  <si>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</si>
  <si>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</si>
  <si>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</si>
  <si>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</si>
  <si>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</si>
  <si>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</si>
  <si>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</si>
  <si>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</si>
  <si>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</si>
  <si>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</si>
  <si>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</si>
  <si>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</si>
  <si>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</si>
  <si>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</si>
  <si>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</si>
  <si>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</si>
  <si>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</si>
  <si>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</si>
  <si>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</si>
  <si>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</si>
  <si>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</si>
  <si>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</si>
  <si>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</si>
  <si>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</si>
  <si>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</si>
  <si>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</si>
  <si>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</si>
  <si>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</si>
  <si>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</si>
  <si>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</si>
  <si>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</si>
  <si>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</si>
  <si>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</si>
  <si>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</si>
  <si>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</si>
  <si>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</si>
  <si>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</si>
  <si>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</si>
  <si>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</si>
  <si>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</si>
  <si>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</si>
  <si>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</si>
  <si>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</si>
  <si>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</si>
  <si>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</si>
  <si>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</si>
  <si>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</si>
  <si>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</si>
  <si>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</si>
  <si>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</si>
  <si>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</si>
  <si>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</si>
  <si>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</si>
  <si>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</si>
  <si>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</si>
  <si>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</si>
  <si>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</si>
  <si>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</si>
  <si>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</si>
  <si>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</si>
  <si>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</si>
  <si>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</si>
  <si>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</si>
  <si>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</si>
  <si>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</si>
  <si>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</si>
  <si>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</si>
  <si>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</si>
  <si>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</si>
  <si>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</si>
  <si>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</si>
  <si>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</si>
  <si>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</si>
  <si>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</si>
  <si>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</si>
  <si>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</si>
  <si>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</si>
  <si>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</si>
  <si>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</si>
  <si>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</si>
  <si>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</si>
  <si>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</si>
  <si>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</si>
  <si>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</si>
  <si>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</si>
  <si>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</si>
  <si>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</si>
  <si>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</si>
  <si>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</si>
  <si>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</si>
  <si>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</si>
  <si>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</si>
  <si>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</si>
  <si>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</si>
  <si>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</si>
  <si>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</si>
  <si>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</si>
  <si>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</si>
  <si>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</si>
  <si>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</si>
  <si>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</si>
  <si>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</si>
  <si>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</si>
  <si>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</si>
  <si>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</si>
  <si>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</si>
  <si>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</si>
  <si>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</si>
  <si>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</si>
  <si>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</si>
  <si>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</si>
  <si>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</si>
  <si>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</si>
  <si>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</si>
  <si>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</si>
  <si>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</si>
  <si>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</si>
  <si>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</si>
  <si>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</si>
  <si>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</si>
  <si>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</si>
  <si>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</si>
  <si>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</si>
  <si>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</si>
  <si>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</si>
  <si>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</si>
  <si>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</si>
  <si>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</si>
  <si>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</si>
  <si>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</si>
  <si>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</si>
  <si>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</si>
  <si>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</si>
  <si>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</si>
  <si>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</si>
  <si>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</si>
  <si>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</si>
  <si>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</si>
  <si>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</si>
  <si>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</si>
  <si>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</si>
  <si>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</si>
  <si>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</si>
  <si>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</si>
  <si>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</si>
  <si>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</si>
  <si>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</si>
  <si>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</si>
  <si>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</si>
  <si>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</si>
  <si>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</si>
  <si>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</si>
  <si>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</si>
  <si>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</si>
  <si>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</si>
  <si>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</si>
  <si>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</si>
  <si>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</si>
  <si>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</si>
  <si>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</si>
  <si>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</si>
  <si>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</si>
  <si>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</si>
  <si>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</si>
  <si>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</si>
  <si>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</si>
  <si>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</si>
  <si>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</si>
  <si>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</si>
  <si>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</si>
  <si>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</si>
  <si>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</si>
  <si>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</si>
  <si>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</si>
  <si>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</si>
  <si>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</si>
  <si>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</si>
  <si>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</si>
  <si>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</si>
  <si>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</si>
  <si>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</si>
  <si>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</si>
  <si>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</si>
  <si>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</si>
  <si>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</si>
  <si>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</si>
  <si>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</si>
  <si>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</si>
  <si>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</si>
  <si>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</si>
  <si>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</si>
  <si>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</si>
  <si>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</si>
  <si>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</si>
  <si>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</si>
  <si>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</si>
  <si>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</si>
  <si>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</si>
  <si>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</si>
  <si>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</si>
  <si>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</si>
  <si>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</si>
  <si>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</si>
  <si>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</si>
  <si>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</si>
  <si>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</si>
  <si>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</si>
  <si>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</si>
  <si>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</si>
  <si>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</si>
  <si>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</si>
  <si>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</si>
  <si>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</si>
  <si>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</si>
  <si>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</si>
  <si>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</si>
  <si>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</si>
  <si>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</si>
  <si>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</si>
  <si>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</si>
  <si>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</si>
  <si>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</si>
  <si>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</si>
  <si>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</si>
  <si>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</si>
  <si>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</si>
  <si>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</si>
  <si>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</si>
  <si>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</si>
  <si>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</si>
  <si>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</si>
  <si>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</si>
  <si>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</si>
  <si>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</si>
  <si>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</si>
  <si>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</si>
  <si>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</si>
  <si>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</si>
  <si>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</si>
  <si>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</si>
  <si>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</si>
  <si>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</si>
  <si>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</si>
  <si>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</si>
  <si>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</si>
  <si>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</si>
  <si>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</si>
  <si>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</si>
  <si>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</si>
  <si>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</si>
  <si>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</si>
  <si>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</si>
  <si>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</si>
  <si>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</si>
  <si>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</si>
  <si>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</si>
  <si>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</si>
  <si>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</si>
  <si>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</si>
  <si>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</si>
  <si>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</si>
  <si>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</si>
  <si>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</si>
  <si>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</si>
  <si>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</si>
  <si>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</si>
  <si>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</si>
  <si>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</si>
  <si>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</si>
  <si>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</si>
  <si>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</si>
  <si>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</si>
  <si>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</si>
  <si>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</si>
  <si>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</si>
  <si>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</si>
  <si>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</si>
  <si>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</si>
  <si>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</si>
  <si>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</si>
  <si>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</si>
  <si>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</si>
  <si>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</si>
  <si>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</si>
  <si>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</si>
  <si>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</si>
  <si>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</si>
  <si>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</si>
  <si>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</si>
  <si>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</si>
  <si>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</si>
  <si>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</si>
  <si>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</si>
  <si>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</si>
  <si>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</si>
  <si>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</si>
  <si>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</si>
  <si>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</si>
  <si>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</si>
  <si>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</si>
  <si>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</si>
  <si>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</si>
  <si>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</si>
  <si>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</si>
  <si>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</si>
  <si>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</si>
  <si>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</si>
  <si>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</si>
  <si>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</si>
  <si>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</si>
  <si>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</si>
  <si>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</si>
  <si>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</si>
  <si>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</si>
  <si>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</si>
  <si>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</si>
  <si>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</si>
  <si>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</si>
  <si>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</si>
  <si>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</si>
  <si>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</si>
  <si>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</si>
  <si>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</si>
  <si>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</si>
  <si>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</si>
  <si>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</si>
  <si>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</si>
  <si>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</si>
  <si>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</si>
  <si>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</si>
  <si>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</si>
  <si>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</si>
  <si>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</si>
  <si>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</si>
  <si>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</si>
  <si>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</si>
  <si>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</si>
  <si>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</si>
  <si>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</si>
  <si>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</si>
  <si>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</si>
  <si>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</si>
  <si>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</si>
  <si>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</si>
  <si>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</si>
  <si>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</si>
  <si>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</si>
  <si>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</si>
  <si>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</si>
  <si>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</si>
  <si>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</si>
  <si>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</si>
  <si>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</si>
  <si>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</si>
  <si>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</si>
  <si>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</si>
  <si>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</si>
  <si>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</si>
  <si>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</si>
  <si>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</si>
  <si>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</si>
  <si>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</si>
  <si>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</si>
  <si>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</si>
  <si>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</si>
  <si>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</si>
  <si>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</si>
  <si>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</si>
  <si>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</si>
  <si>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</si>
  <si>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</si>
  <si>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</si>
  <si>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</si>
  <si>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</si>
  <si>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</si>
  <si>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</si>
  <si>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</si>
  <si>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</si>
  <si>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</si>
  <si>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</si>
  <si>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</si>
  <si>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</si>
  <si>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</si>
  <si>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</si>
  <si>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</si>
  <si>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</si>
  <si>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</si>
  <si>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</si>
  <si>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</si>
  <si>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</si>
  <si>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</si>
  <si>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</si>
  <si>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</si>
  <si>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</si>
  <si>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</si>
  <si>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</si>
  <si>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</si>
  <si>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</si>
  <si>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</si>
  <si>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</si>
  <si>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</si>
  <si>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</si>
  <si>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</si>
  <si>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</si>
  <si>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</si>
  <si>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</si>
  <si>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</si>
  <si>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</si>
  <si>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</si>
  <si>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</si>
  <si>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</si>
  <si>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</si>
  <si>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</si>
  <si>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</si>
  <si>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</si>
  <si>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</si>
  <si>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</si>
  <si>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</si>
  <si>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</si>
  <si>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</si>
  <si>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</si>
  <si>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</si>
  <si>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</si>
  <si>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</si>
  <si>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</si>
  <si>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</si>
  <si>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</si>
  <si>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</si>
  <si>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</si>
  <si>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</si>
  <si>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</si>
  <si>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</si>
  <si>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</si>
  <si>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</si>
  <si>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</si>
  <si>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</si>
  <si>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</si>
  <si>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</si>
  <si>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</si>
  <si>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</si>
  <si>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</si>
  <si>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</si>
  <si>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</si>
  <si>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</si>
  <si>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</si>
  <si>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</si>
  <si>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</si>
  <si>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</si>
  <si>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</si>
  <si>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</si>
  <si>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</si>
  <si>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</si>
  <si>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</si>
  <si>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</si>
  <si>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</si>
  <si>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</si>
  <si>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</si>
  <si>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</si>
  <si>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</si>
  <si>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</si>
  <si>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</si>
  <si>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</si>
  <si>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</si>
  <si>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</si>
  <si>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</si>
  <si>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</si>
  <si>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</si>
  <si>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</si>
  <si>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</si>
  <si>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</si>
  <si>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</si>
  <si>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</si>
  <si>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</si>
  <si>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</si>
  <si>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</si>
  <si>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</si>
  <si>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</si>
  <si>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</si>
  <si>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</si>
  <si>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</si>
  <si>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</si>
  <si>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</si>
  <si>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</si>
  <si>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</si>
  <si>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</si>
  <si>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</si>
  <si>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</si>
  <si>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</si>
  <si>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</si>
  <si>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</si>
  <si>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</si>
  <si>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</si>
  <si>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</si>
  <si>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</si>
  <si>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</si>
  <si>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</si>
  <si>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</si>
  <si>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</si>
  <si>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</si>
  <si>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</si>
  <si>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</si>
  <si>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</si>
  <si>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</si>
  <si>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</si>
  <si>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</si>
  <si>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</si>
  <si>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</si>
  <si>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</si>
  <si>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</si>
  <si>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</si>
  <si>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</si>
  <si>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</si>
  <si>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</si>
  <si>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</si>
  <si>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</si>
  <si>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</si>
  <si>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</si>
  <si>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</si>
  <si>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</si>
  <si>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</si>
  <si>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</si>
  <si>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</si>
  <si>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</si>
  <si>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</si>
  <si>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</si>
  <si>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</si>
  <si>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</si>
  <si>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</si>
  <si>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</si>
  <si>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</si>
  <si>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</si>
  <si>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</si>
  <si>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</si>
  <si>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</si>
  <si>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</si>
  <si>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</si>
  <si>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</si>
  <si>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</si>
  <si>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</si>
  <si>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</si>
  <si>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</si>
  <si>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</si>
  <si>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</si>
  <si>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</si>
  <si>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</si>
  <si>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</si>
  <si>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</si>
  <si>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</si>
  <si>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</si>
  <si>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</si>
  <si>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</si>
  <si>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</si>
  <si>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</si>
  <si>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</si>
  <si>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</si>
  <si>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</si>
  <si>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</si>
  <si>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</si>
  <si>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</si>
  <si>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</si>
  <si>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</si>
  <si>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</si>
  <si>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</si>
  <si>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</si>
  <si>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</si>
  <si>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</si>
  <si>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</si>
  <si>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</si>
  <si>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</si>
  <si>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</si>
  <si>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</si>
  <si>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</si>
  <si>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</si>
  <si>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</si>
  <si>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</si>
  <si>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</si>
  <si>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</si>
  <si>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</si>
  <si>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</si>
  <si>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</si>
  <si>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</si>
  <si>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</si>
  <si>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</si>
  <si>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</si>
  <si>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</si>
  <si>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</si>
  <si>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</si>
  <si>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</si>
  <si>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</si>
  <si>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</si>
  <si>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</si>
  <si>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</si>
  <si>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</si>
  <si>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</si>
  <si>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</si>
  <si>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</si>
  <si>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</si>
  <si>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</si>
  <si>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</si>
  <si>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</si>
  <si>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</si>
  <si>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</si>
  <si>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</si>
  <si>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</si>
  <si>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</si>
  <si>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</si>
  <si>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</si>
  <si>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</si>
  <si>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</si>
  <si>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</si>
  <si>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</si>
  <si>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</si>
  <si>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</si>
  <si>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</si>
  <si>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</si>
  <si>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</si>
  <si>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</si>
  <si>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</si>
  <si>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</si>
  <si>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</si>
  <si>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</si>
  <si>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</si>
  <si>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</si>
  <si>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</si>
  <si>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</si>
  <si>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</si>
  <si>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</si>
  <si>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</si>
  <si>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</si>
  <si>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</si>
  <si>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</si>
  <si>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</si>
  <si>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</si>
  <si>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</si>
  <si>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</si>
  <si>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</si>
  <si>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</si>
  <si>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</si>
  <si>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</si>
  <si>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</si>
  <si>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</si>
  <si>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</si>
  <si>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</si>
  <si>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</si>
  <si>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</si>
  <si>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</si>
  <si>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</si>
  <si>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</si>
  <si>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</si>
  <si>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</si>
  <si>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</si>
  <si>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</si>
  <si>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</si>
  <si>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</si>
  <si>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</si>
  <si>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</si>
  <si>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</si>
  <si>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</si>
  <si>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</si>
  <si>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</si>
  <si>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</si>
  <si>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</si>
  <si>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</si>
  <si>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</si>
  <si>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</si>
  <si>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</si>
  <si>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</si>
  <si>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</si>
  <si>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</si>
  <si>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</si>
  <si>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</si>
  <si>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</si>
  <si>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</si>
  <si>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</si>
  <si>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</si>
  <si>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</si>
  <si>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</si>
  <si>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</si>
  <si>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</si>
  <si>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</si>
  <si>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</si>
  <si>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</si>
  <si>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</si>
  <si>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</si>
  <si>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</si>
  <si>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</si>
  <si>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</si>
  <si>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</si>
  <si>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</si>
  <si>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</si>
  <si>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</si>
  <si>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</si>
  <si>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</si>
  <si>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</si>
  <si>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</si>
  <si>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</si>
  <si>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</si>
  <si>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</si>
  <si>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</si>
  <si>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</si>
  <si>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</si>
  <si>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</si>
  <si>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</si>
  <si>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</si>
  <si>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</si>
  <si>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</si>
  <si>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</si>
  <si>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</si>
  <si>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</si>
  <si>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</si>
  <si>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</si>
  <si>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</si>
  <si>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</si>
  <si>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</si>
  <si>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</si>
  <si>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</si>
  <si>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</si>
  <si>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</si>
  <si>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</si>
  <si>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</si>
  <si>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</si>
  <si>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</si>
  <si>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</si>
  <si>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</si>
  <si>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</si>
  <si>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</si>
  <si>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</si>
  <si>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</si>
  <si>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</si>
  <si>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</si>
  <si>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</si>
  <si>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</si>
  <si>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</si>
  <si>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</si>
  <si>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</si>
  <si>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</si>
  <si>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</si>
  <si>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</si>
  <si>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</si>
  <si>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</si>
  <si>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</si>
  <si>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</si>
  <si>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</si>
  <si>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</si>
  <si>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</si>
  <si>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</si>
  <si>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</si>
  <si>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</si>
  <si>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</si>
  <si>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</si>
  <si>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</si>
  <si>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</si>
  <si>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</si>
  <si>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</si>
  <si>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</si>
  <si>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</si>
  <si>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</si>
  <si>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</si>
  <si>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</si>
  <si>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</si>
  <si>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</si>
  <si>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</si>
  <si>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</si>
  <si>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</si>
  <si>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</si>
  <si>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</si>
  <si>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</si>
  <si>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</si>
  <si>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</si>
  <si>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</si>
  <si>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</si>
  <si>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</si>
  <si>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</si>
  <si>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</si>
  <si>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</si>
  <si>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</si>
  <si>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</si>
  <si>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</si>
  <si>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</si>
  <si>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</si>
  <si>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</si>
  <si>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</si>
  <si>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</si>
  <si>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</si>
  <si>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</si>
  <si>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</si>
  <si>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</si>
  <si>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</si>
  <si>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</si>
  <si>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</si>
  <si>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</si>
  <si>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</si>
  <si>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</si>
  <si>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</si>
  <si>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</si>
  <si>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</si>
  <si>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</si>
  <si>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</si>
  <si>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</si>
  <si>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</si>
  <si>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</si>
  <si>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</si>
  <si>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</si>
  <si>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</si>
  <si>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</si>
  <si>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</si>
  <si>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</si>
  <si>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</si>
  <si>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</si>
  <si>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</si>
  <si>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</si>
  <si>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</si>
  <si>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</si>
  <si>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</si>
  <si>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</si>
  <si>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</si>
  <si>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</si>
  <si>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</si>
  <si>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</si>
  <si>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</si>
  <si>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</si>
  <si>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</si>
  <si>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</si>
  <si>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</si>
  <si>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</si>
  <si>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</si>
  <si>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</si>
  <si>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</si>
  <si>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</si>
  <si>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</si>
  <si>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</si>
  <si>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</si>
  <si>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</si>
  <si>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</si>
  <si>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</si>
  <si>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</si>
  <si>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</si>
  <si>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</si>
  <si>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</si>
  <si>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</si>
  <si>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</si>
  <si>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</si>
  <si>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</si>
  <si>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</si>
  <si>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</si>
  <si>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</si>
  <si>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</si>
  <si>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</si>
  <si>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</si>
  <si>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</si>
  <si>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</si>
  <si>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</si>
  <si>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</si>
  <si>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</si>
  <si>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</si>
  <si>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</si>
  <si>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</si>
  <si>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</si>
  <si>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</si>
  <si>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</si>
  <si>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</si>
  <si>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</si>
  <si>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</si>
  <si>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</si>
  <si>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</si>
  <si>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</si>
  <si>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</si>
  <si>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</si>
  <si>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</si>
  <si>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</si>
  <si>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</si>
  <si>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</si>
  <si>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</si>
  <si>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</si>
  <si>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</si>
  <si>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</si>
  <si>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</si>
  <si>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</si>
  <si>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</si>
  <si>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</si>
  <si>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</si>
  <si>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</si>
  <si>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</si>
  <si>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</si>
  <si>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</si>
  <si>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</si>
  <si>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</si>
  <si>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</si>
  <si>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</si>
  <si>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</si>
  <si>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</si>
  <si>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</si>
  <si>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</si>
  <si>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</si>
  <si>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</si>
  <si>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</si>
  <si>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</si>
  <si>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</si>
  <si>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</si>
  <si>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</si>
  <si>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</si>
  <si>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</si>
  <si>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</si>
  <si>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</si>
  <si>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</si>
  <si>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</si>
  <si>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</si>
  <si>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</si>
  <si>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</si>
  <si>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</si>
  <si>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</si>
  <si>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</si>
  <si>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</si>
  <si>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</si>
  <si>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</si>
  <si>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</si>
  <si>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</si>
  <si>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</si>
  <si>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</si>
  <si>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</si>
  <si>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</si>
  <si>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</si>
  <si>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</si>
  <si>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</si>
  <si>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</si>
  <si>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</si>
  <si>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</si>
  <si>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</si>
  <si>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</si>
  <si>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</si>
  <si>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</si>
  <si>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</si>
  <si>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</si>
  <si>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</si>
  <si>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</si>
  <si>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</si>
  <si>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</si>
  <si>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</si>
  <si>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</si>
  <si>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</si>
  <si>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</si>
  <si>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</si>
  <si>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</si>
  <si>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</si>
  <si>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</si>
  <si>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</si>
  <si>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</si>
  <si>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</si>
  <si>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</si>
  <si>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</si>
  <si>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</si>
  <si>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</si>
  <si>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</si>
  <si>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</si>
  <si>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</si>
  <si>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</si>
  <si>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</si>
  <si>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</si>
  <si>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</si>
  <si>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</si>
  <si>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</si>
  <si>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</si>
  <si>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</si>
  <si>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</si>
  <si>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</si>
  <si>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</si>
  <si>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</si>
  <si>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</si>
  <si>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</si>
  <si>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</si>
  <si>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</si>
  <si>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</si>
  <si>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</si>
  <si>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</si>
  <si>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</si>
  <si>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</si>
  <si>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</si>
  <si>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</si>
  <si>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</si>
  <si>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</si>
  <si>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</si>
  <si>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</si>
  <si>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</si>
  <si>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</si>
  <si>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</si>
  <si>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</si>
  <si>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</si>
  <si>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</si>
  <si>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</si>
  <si>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</si>
  <si>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</si>
  <si>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</si>
  <si>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</si>
  <si>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</si>
  <si>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</si>
  <si>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</si>
  <si>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</si>
  <si>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</si>
  <si>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</si>
  <si>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</si>
  <si>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</si>
  <si>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</si>
  <si>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</si>
  <si>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</si>
  <si>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</si>
  <si>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</si>
  <si>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</si>
  <si>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</si>
  <si>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</si>
  <si>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</si>
  <si>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</si>
  <si>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</si>
  <si>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</si>
  <si>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</si>
  <si>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</si>
  <si>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</si>
  <si>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</si>
  <si>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</si>
  <si>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</si>
  <si>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</si>
  <si>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</si>
  <si>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</si>
  <si>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</si>
  <si>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</si>
  <si>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</si>
  <si>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</si>
  <si>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</si>
  <si>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</si>
  <si>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</si>
  <si>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</si>
  <si>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</si>
  <si>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</si>
  <si>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</si>
  <si>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</si>
  <si>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</si>
  <si>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</si>
  <si>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</si>
  <si>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</si>
  <si>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</si>
  <si>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</si>
  <si>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</si>
  <si>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</si>
  <si>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</si>
  <si>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</si>
  <si>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</si>
  <si>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</si>
  <si>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</si>
  <si>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</si>
  <si>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</si>
  <si>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</si>
  <si>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</si>
  <si>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</si>
  <si>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</si>
  <si>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</si>
  <si>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</si>
  <si>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</si>
  <si>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</si>
  <si>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</si>
  <si>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</si>
  <si>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</si>
  <si>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</si>
  <si>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</si>
  <si>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</si>
  <si>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</si>
  <si>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</si>
  <si>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</si>
  <si>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</si>
  <si>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</si>
  <si>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</si>
  <si>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</si>
  <si>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</si>
  <si>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</si>
  <si>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</si>
  <si>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</si>
  <si>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</si>
  <si>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</si>
  <si>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</si>
  <si>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</si>
  <si>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</si>
  <si>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</si>
  <si>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</si>
  <si>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</si>
  <si>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</si>
  <si>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</si>
  <si>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</si>
  <si>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</si>
  <si>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</si>
  <si>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</si>
  <si>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</si>
  <si>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</si>
  <si>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</si>
  <si>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</si>
  <si>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</si>
  <si>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</si>
  <si>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</si>
  <si>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</si>
  <si>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</si>
  <si>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</si>
  <si>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</si>
  <si>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</si>
  <si>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</si>
  <si>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</si>
  <si>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</si>
  <si>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</si>
  <si>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</si>
  <si>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</si>
  <si>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</si>
  <si>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</si>
  <si>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</si>
  <si>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</si>
  <si>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</si>
  <si>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</si>
  <si>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</si>
  <si>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</si>
  <si>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</si>
  <si>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</si>
  <si>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</si>
  <si>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</si>
  <si>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</si>
  <si>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</si>
  <si>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</si>
  <si>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</si>
  <si>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</si>
  <si>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</si>
  <si>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</si>
  <si>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</si>
  <si>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</si>
  <si>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</si>
  <si>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</si>
  <si>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</si>
  <si>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</si>
  <si>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</si>
  <si>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</si>
  <si>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</si>
  <si>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</si>
  <si>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</si>
  <si>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</si>
  <si>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</si>
  <si>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</si>
  <si>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</si>
  <si>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</si>
  <si>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</si>
  <si>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</si>
  <si>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</si>
  <si>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</si>
  <si>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</si>
  <si>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</si>
  <si>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</si>
  <si>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</si>
  <si>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</si>
  <si>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</si>
  <si>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</si>
  <si>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</si>
  <si>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</si>
  <si>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</si>
  <si>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</si>
  <si>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</si>
  <si>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</si>
  <si>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</si>
  <si>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</si>
  <si>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</si>
  <si>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</si>
  <si>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</si>
  <si>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</si>
  <si>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</si>
  <si>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</si>
  <si>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</si>
  <si>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</si>
  <si>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</si>
  <si>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</si>
  <si>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</si>
  <si>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</si>
  <si>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</si>
  <si>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</si>
  <si>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</si>
  <si>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</si>
  <si>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</si>
  <si>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</si>
  <si>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</si>
  <si>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</si>
  <si>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</si>
  <si>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</si>
  <si>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</si>
  <si>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</si>
  <si>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</si>
  <si>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</si>
  <si>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</si>
  <si>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</si>
  <si>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</si>
  <si>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</si>
  <si>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</si>
  <si>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</si>
  <si>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</si>
  <si>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</si>
  <si>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</si>
  <si>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</si>
  <si>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</si>
  <si>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</si>
  <si>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</si>
  <si>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</si>
  <si>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</si>
  <si>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</si>
  <si>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</si>
  <si>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</si>
  <si>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</si>
  <si>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</si>
  <si>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</si>
  <si>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</si>
  <si>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</si>
  <si>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</si>
  <si>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</si>
  <si>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</si>
  <si>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</si>
  <si>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</si>
  <si>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</si>
  <si>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</si>
  <si>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</si>
  <si>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</si>
  <si>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</si>
  <si>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</si>
  <si>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</si>
  <si>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</si>
  <si>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</si>
  <si>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</si>
  <si>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</si>
  <si>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</si>
  <si>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</si>
  <si>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</si>
  <si>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</si>
  <si>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</si>
  <si>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</si>
  <si>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</si>
  <si>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</si>
  <si>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</si>
  <si>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</si>
  <si>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</si>
  <si>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</si>
  <si>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</si>
  <si>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</si>
  <si>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</si>
  <si>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</si>
  <si>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</si>
  <si>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</si>
  <si>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</si>
  <si>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</si>
  <si>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</si>
  <si>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</si>
  <si>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</si>
  <si>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</si>
  <si>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</si>
  <si>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</si>
  <si>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</si>
  <si>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</si>
  <si>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</si>
  <si>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</si>
  <si>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</si>
  <si>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</si>
  <si>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</si>
  <si>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</si>
  <si>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</si>
  <si>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</si>
  <si>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</si>
  <si>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</si>
  <si>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</si>
  <si>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</si>
  <si>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</si>
  <si>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</si>
  <si>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</si>
  <si>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</si>
  <si>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</si>
  <si>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</si>
  <si>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</si>
  <si>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</si>
  <si>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</si>
  <si>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</si>
  <si>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</si>
  <si>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</si>
  <si>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</si>
  <si>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</si>
  <si>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</si>
  <si>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</si>
  <si>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</si>
  <si>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</si>
  <si>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</si>
  <si>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</si>
  <si>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</si>
  <si>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</si>
  <si>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</si>
  <si>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</si>
  <si>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</si>
  <si>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</si>
  <si>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</si>
  <si>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</si>
  <si>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</si>
  <si>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</si>
  <si>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</si>
  <si>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</si>
  <si>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</si>
  <si>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</si>
  <si>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</si>
  <si>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</si>
  <si>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</si>
  <si>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</si>
  <si>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</si>
  <si>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</si>
  <si>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</si>
  <si>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</si>
  <si>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</si>
  <si>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</si>
  <si>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</si>
  <si>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</si>
  <si>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</si>
  <si>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</si>
  <si>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</si>
  <si>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</si>
  <si>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</si>
  <si>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</si>
  <si>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</si>
  <si>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</si>
  <si>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</si>
  <si>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</si>
  <si>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</si>
  <si>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</si>
  <si>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</si>
  <si>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</si>
  <si>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</si>
  <si>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</si>
  <si>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</si>
  <si>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</si>
  <si>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</si>
  <si>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</si>
  <si>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</si>
  <si>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</si>
  <si>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</si>
  <si>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</si>
  <si>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</si>
  <si>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</si>
  <si>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</si>
  <si>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</si>
  <si>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</si>
  <si>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</si>
  <si>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</si>
  <si>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</si>
  <si>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</si>
  <si>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</si>
  <si>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</si>
  <si>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</si>
  <si>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</si>
  <si>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</si>
  <si>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</si>
  <si>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</si>
  <si>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</si>
  <si>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</si>
  <si>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</si>
  <si>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</si>
  <si>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</si>
  <si>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</si>
  <si>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</si>
  <si>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</si>
  <si>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</si>
  <si>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</si>
  <si>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</si>
  <si>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</si>
  <si>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</si>
  <si>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</si>
  <si>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</si>
  <si>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</si>
  <si>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</si>
  <si>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</si>
  <si>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</si>
  <si>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</si>
  <si>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</si>
  <si>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</si>
  <si>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</si>
  <si>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</si>
  <si>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</si>
  <si>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</si>
  <si>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</si>
  <si>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</si>
  <si>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</si>
  <si>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</si>
  <si>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</si>
  <si>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</si>
  <si>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</si>
  <si>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</si>
  <si>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</si>
  <si>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</si>
  <si>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</si>
  <si>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</si>
  <si>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</si>
  <si>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</si>
  <si>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</si>
  <si>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</si>
  <si>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</si>
  <si>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</si>
  <si>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</si>
  <si>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</si>
  <si>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</si>
  <si>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</si>
  <si>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</si>
  <si>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</si>
  <si>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</si>
  <si>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</si>
  <si>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</si>
  <si>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</si>
  <si>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</si>
  <si>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</si>
  <si>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</si>
  <si>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</si>
  <si>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</si>
  <si>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</si>
  <si>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</si>
  <si>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</si>
  <si>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</si>
  <si>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</si>
  <si>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</si>
  <si>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</si>
  <si>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</si>
  <si>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</si>
  <si>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</si>
  <si>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</si>
  <si>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</si>
  <si>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</si>
  <si>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</si>
  <si>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</si>
  <si>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</si>
  <si>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</si>
  <si>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</si>
  <si>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</si>
  <si>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</si>
  <si>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</si>
  <si>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</si>
  <si>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</si>
  <si>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</si>
  <si>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</si>
  <si>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</si>
  <si>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</si>
  <si>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</si>
  <si>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</si>
  <si>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</si>
  <si>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</si>
  <si>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</si>
  <si>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</si>
  <si>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</si>
  <si>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</si>
  <si>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</si>
  <si>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</si>
  <si>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</si>
  <si>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</si>
  <si>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</si>
  <si>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</si>
  <si>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</si>
  <si>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</si>
  <si>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</si>
  <si>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</si>
  <si>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</si>
  <si>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</si>
  <si>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</si>
  <si>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</si>
  <si>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</si>
  <si>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</si>
  <si>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</si>
  <si>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</si>
  <si>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</si>
  <si>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</si>
  <si>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</si>
  <si>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</si>
  <si>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</si>
  <si>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</si>
  <si>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</si>
  <si>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</si>
  <si>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</si>
  <si>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</si>
  <si>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</si>
  <si>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</si>
  <si>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</si>
  <si>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</si>
  <si>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</si>
  <si>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</si>
  <si>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</si>
  <si>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</si>
  <si>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</si>
  <si>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</si>
  <si>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</si>
  <si>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</si>
  <si>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</si>
  <si>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</si>
  <si>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</si>
  <si>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</si>
  <si>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</si>
  <si>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</si>
  <si>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</si>
  <si>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</si>
  <si>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</si>
  <si>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</si>
  <si>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</si>
  <si>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</si>
  <si>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</si>
  <si>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</si>
  <si>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</si>
  <si>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</si>
  <si>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</si>
  <si>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</si>
  <si>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</si>
  <si>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</si>
  <si>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</si>
  <si>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</si>
  <si>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</si>
  <si>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</si>
  <si>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</si>
  <si>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</si>
  <si>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</si>
  <si>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</si>
  <si>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</si>
  <si>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</si>
  <si>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</si>
  <si>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</si>
  <si>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</si>
  <si>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</si>
  <si>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</si>
  <si>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</si>
  <si>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</si>
  <si>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</si>
  <si>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</si>
  <si>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</si>
  <si>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</si>
  <si>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</si>
  <si>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</si>
  <si>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</si>
  <si>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</si>
  <si>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</si>
  <si>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</si>
  <si>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</si>
  <si>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</si>
  <si>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</si>
  <si>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</si>
  <si>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</si>
  <si>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</si>
  <si>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</si>
  <si>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</si>
  <si>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</si>
  <si>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</si>
  <si>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</si>
  <si>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</si>
  <si>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</si>
  <si>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</si>
  <si>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</si>
  <si>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</si>
  <si>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</si>
  <si>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</si>
  <si>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</si>
  <si>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</si>
  <si>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</si>
  <si>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</si>
  <si>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</si>
  <si>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</si>
  <si>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</si>
  <si>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</si>
  <si>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</si>
  <si>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</si>
  <si>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</si>
  <si>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</si>
  <si>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</si>
  <si>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</si>
  <si>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</si>
  <si>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</si>
  <si>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</si>
  <si>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</si>
  <si>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</si>
  <si>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</si>
  <si>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</si>
  <si>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</si>
  <si>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</si>
  <si>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</si>
  <si>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</si>
  <si>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</si>
  <si>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</si>
  <si>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</si>
  <si>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</si>
  <si>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</si>
  <si>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</si>
  <si>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</si>
  <si>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</si>
  <si>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</si>
  <si>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</si>
  <si>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</si>
  <si>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</si>
  <si>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</si>
  <si>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</si>
  <si>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</si>
  <si>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</si>
  <si>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</si>
  <si>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</si>
  <si>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</si>
  <si>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</si>
  <si>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</si>
  <si>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</si>
  <si>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</si>
  <si>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</si>
  <si>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</si>
  <si>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</si>
  <si>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</si>
  <si>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</si>
  <si>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</si>
  <si>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</si>
  <si>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</si>
  <si>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</si>
  <si>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</si>
  <si>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</si>
  <si>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</si>
  <si>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</si>
  <si>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</si>
  <si>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</si>
  <si>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</si>
  <si>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</si>
  <si>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</si>
  <si>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</si>
  <si>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</si>
  <si>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</si>
  <si>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</si>
  <si>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</si>
  <si>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</si>
  <si>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</si>
  <si>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</si>
  <si>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</si>
  <si>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</si>
  <si>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</si>
  <si>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</si>
  <si>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</si>
  <si>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</si>
  <si>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</si>
  <si>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</si>
  <si>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</si>
  <si>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</si>
  <si>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</si>
  <si>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</si>
  <si>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</si>
  <si>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</si>
  <si>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</si>
  <si>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</si>
  <si>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</si>
  <si>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</si>
  <si>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</si>
  <si>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</si>
  <si>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</si>
  <si>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</si>
  <si>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</si>
  <si>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</si>
  <si>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</si>
  <si>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</si>
  <si>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</si>
  <si>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</si>
  <si>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</si>
  <si>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</si>
  <si>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</si>
  <si>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</si>
  <si>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</si>
  <si>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</si>
  <si>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</si>
  <si>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</si>
  <si>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</si>
  <si>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</si>
  <si>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</si>
  <si>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</si>
  <si>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</si>
  <si>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</si>
  <si>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</si>
  <si>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</si>
  <si>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</si>
  <si>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</si>
  <si>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</si>
  <si>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</si>
  <si>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</si>
  <si>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</si>
  <si>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</si>
  <si>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</si>
  <si>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</si>
  <si>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</si>
  <si>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</si>
  <si>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</si>
  <si>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</si>
  <si>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</si>
  <si>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</si>
  <si>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</si>
  <si>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</si>
  <si>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</si>
  <si>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</si>
  <si>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</si>
  <si>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</si>
  <si>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</si>
  <si>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</si>
  <si>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</si>
  <si>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</si>
  <si>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</si>
  <si>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</si>
  <si>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</si>
  <si>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</si>
  <si>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</si>
  <si>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</si>
  <si>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</si>
  <si>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</si>
  <si>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</si>
  <si>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</si>
  <si>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</si>
  <si>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</si>
  <si>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</si>
  <si>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</si>
  <si>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</si>
  <si>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</si>
  <si>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</si>
  <si>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</si>
  <si>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</si>
  <si>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</si>
  <si>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</si>
  <si>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</si>
  <si>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</si>
  <si>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</si>
  <si>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</si>
  <si>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</si>
  <si>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</si>
  <si>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</si>
  <si>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</si>
  <si>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</si>
  <si>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</si>
  <si>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</si>
  <si>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</si>
  <si>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</si>
  <si>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</si>
  <si>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</si>
  <si>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</si>
  <si>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</si>
  <si>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</si>
  <si>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</si>
  <si>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</si>
  <si>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</si>
  <si>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</si>
  <si>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</si>
  <si>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</si>
  <si>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</si>
  <si>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</si>
  <si>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</si>
  <si>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</si>
  <si>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</si>
  <si>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</si>
  <si>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</si>
  <si>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</si>
  <si>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</si>
  <si>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</si>
  <si>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</si>
  <si>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</si>
  <si>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</si>
  <si>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</si>
  <si>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</si>
  <si>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</si>
  <si>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</si>
  <si>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</si>
  <si>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</si>
  <si>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</si>
  <si>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</si>
  <si>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</si>
  <si>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</si>
  <si>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</si>
  <si>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</si>
  <si>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</si>
  <si>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</si>
  <si>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</si>
  <si>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</si>
  <si>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</si>
  <si>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</si>
  <si>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</si>
  <si>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</si>
  <si>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</si>
  <si>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</si>
  <si>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</si>
  <si>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</si>
  <si>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</si>
  <si>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</si>
  <si>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</si>
  <si>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</si>
  <si>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</si>
  <si>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</si>
  <si>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</si>
  <si>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</si>
  <si>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</si>
  <si>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</si>
  <si>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</si>
  <si>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</si>
  <si>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</si>
  <si>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</si>
  <si>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</si>
  <si>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</si>
  <si>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</si>
  <si>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</si>
  <si>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</si>
  <si>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</si>
  <si>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</si>
  <si>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</si>
  <si>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</si>
  <si>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</si>
  <si>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</si>
  <si>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</si>
  <si>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</si>
  <si>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</si>
  <si>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</si>
  <si>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</si>
  <si>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</si>
  <si>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</si>
  <si>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</si>
  <si>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</si>
  <si>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</si>
  <si>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</si>
  <si>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</si>
  <si>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</si>
  <si>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</si>
  <si>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</si>
  <si>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</si>
  <si>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</si>
  <si>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</si>
  <si>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</si>
  <si>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</si>
  <si>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</si>
  <si>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</si>
  <si>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</si>
  <si>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</si>
  <si>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</si>
  <si>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</si>
  <si>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</si>
  <si>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</si>
  <si>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</si>
  <si>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</si>
  <si>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</si>
  <si>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</si>
  <si>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</si>
  <si>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</si>
  <si>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</si>
  <si>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</si>
  <si>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</si>
  <si>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</si>
  <si>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</si>
  <si>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</si>
  <si>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</si>
  <si>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</si>
  <si>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</si>
  <si>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</si>
  <si>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</si>
  <si>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</si>
  <si>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</si>
  <si>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</si>
  <si>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</si>
  <si>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</si>
  <si>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</si>
  <si>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</si>
  <si>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</si>
  <si>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</si>
  <si>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</si>
  <si>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</si>
  <si>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</si>
  <si>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</si>
  <si>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</si>
  <si>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</si>
  <si>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</si>
  <si>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</si>
  <si>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</si>
  <si>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</si>
  <si>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</si>
  <si>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</si>
  <si>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</si>
  <si>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</si>
  <si>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</si>
  <si>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</si>
  <si>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</si>
  <si>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</si>
  <si>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</si>
  <si>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</si>
  <si>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</si>
  <si>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</si>
  <si>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</si>
  <si>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</si>
  <si>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</si>
  <si>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</si>
  <si>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</si>
  <si>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</si>
  <si>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</si>
  <si>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</si>
  <si>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</si>
  <si>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</si>
  <si>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</si>
  <si>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</si>
  <si>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</si>
  <si>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</si>
  <si>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</si>
  <si>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</si>
  <si>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</si>
  <si>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</si>
  <si>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</si>
  <si>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</si>
  <si>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</si>
  <si>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</si>
  <si>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</si>
  <si>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</si>
  <si>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</si>
  <si>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</si>
  <si>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</si>
  <si>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</si>
  <si>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</si>
  <si>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</si>
  <si>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</si>
  <si>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</si>
  <si>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</si>
  <si>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</si>
  <si>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</si>
  <si>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</si>
  <si>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</si>
  <si>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</si>
  <si>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</si>
  <si>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</si>
  <si>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</si>
  <si>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</si>
  <si>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</si>
  <si>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</si>
  <si>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</si>
  <si>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</si>
  <si>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</si>
  <si>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</si>
  <si>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</si>
  <si>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</si>
  <si>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</si>
  <si>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</si>
  <si>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</si>
  <si>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</si>
  <si>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</si>
  <si>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</si>
  <si>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</si>
  <si>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</si>
  <si>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</si>
  <si>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</si>
  <si>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</si>
  <si>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</si>
  <si>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</si>
  <si>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</si>
  <si>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</si>
  <si>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</si>
  <si>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</si>
  <si>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</si>
  <si>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</si>
  <si>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</si>
  <si>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</si>
  <si>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</si>
  <si>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</si>
  <si>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</si>
  <si>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</si>
  <si>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</si>
  <si>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</si>
  <si>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</si>
  <si>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</si>
  <si>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</si>
  <si>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</si>
  <si>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</si>
  <si>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</si>
  <si>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</si>
  <si>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</si>
  <si>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</si>
  <si>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</si>
  <si>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</si>
  <si>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</si>
  <si>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</si>
  <si>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</si>
  <si>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</si>
  <si>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</si>
  <si>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</si>
  <si>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</si>
  <si>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</si>
  <si>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</si>
  <si>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</si>
  <si>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</si>
  <si>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</si>
  <si>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</si>
  <si>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</si>
  <si>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</si>
  <si>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</si>
  <si>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</si>
  <si>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</si>
  <si>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</si>
  <si>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</si>
  <si>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</si>
  <si>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</si>
  <si>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</si>
  <si>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</si>
  <si>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</si>
  <si>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</si>
  <si>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</si>
  <si>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</si>
  <si>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</si>
  <si>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</si>
  <si>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</si>
  <si>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</si>
  <si>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</si>
  <si>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</si>
  <si>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</si>
  <si>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</si>
  <si>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</si>
  <si>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</si>
  <si>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</si>
  <si>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</si>
  <si>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</si>
  <si>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</si>
  <si>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</si>
  <si>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</si>
  <si>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</si>
  <si>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</si>
  <si>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</si>
  <si>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</si>
  <si>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</si>
  <si>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</si>
  <si>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</si>
  <si>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</si>
  <si>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</si>
  <si>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</si>
  <si>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</si>
  <si>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</si>
  <si>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</si>
  <si>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</si>
  <si>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</si>
  <si>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</si>
  <si>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</si>
  <si>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</si>
  <si>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</si>
  <si>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</si>
  <si>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</si>
  <si>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</si>
  <si>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</si>
  <si>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</si>
  <si>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</si>
  <si>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</si>
  <si>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</si>
  <si>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</si>
  <si>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</si>
  <si>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</si>
  <si>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</si>
  <si>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</si>
  <si>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</si>
  <si>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</si>
  <si>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</si>
  <si>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</si>
  <si>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</si>
  <si>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</si>
  <si>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</si>
  <si>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</si>
  <si>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</si>
  <si>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</si>
  <si>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</si>
  <si>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</si>
  <si>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</si>
  <si>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</si>
  <si>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</si>
  <si>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</si>
  <si>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</si>
  <si>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</si>
  <si>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</si>
  <si>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</si>
  <si>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</si>
  <si>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</si>
  <si>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</si>
  <si>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</si>
  <si>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</si>
  <si>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</si>
  <si>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</si>
  <si>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</si>
  <si>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</si>
  <si>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</si>
  <si>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</si>
  <si>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</si>
  <si>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</si>
  <si>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</si>
  <si>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</si>
  <si>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</si>
  <si>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</si>
  <si>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</si>
  <si>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</si>
  <si>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</si>
  <si>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</si>
  <si>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</si>
  <si>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</si>
  <si>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</si>
  <si>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</si>
  <si>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</si>
  <si>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</si>
  <si>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</si>
  <si>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</si>
  <si>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</si>
  <si>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</si>
  <si>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</si>
  <si>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</si>
  <si>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</si>
  <si>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</si>
  <si>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</si>
  <si>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</si>
  <si>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</si>
  <si>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</si>
  <si>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</si>
  <si>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</si>
  <si>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</si>
  <si>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</si>
  <si>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</si>
  <si>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</si>
  <si>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</si>
  <si>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</si>
  <si>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</si>
  <si>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</si>
  <si>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</si>
  <si>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</si>
  <si>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</si>
  <si>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</si>
  <si>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</si>
  <si>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</si>
  <si>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</si>
  <si>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</si>
  <si>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</si>
  <si>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</si>
  <si>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</si>
  <si>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</si>
  <si>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</si>
  <si>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</si>
  <si>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</si>
  <si>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</si>
  <si>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</si>
  <si>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</si>
  <si>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</si>
  <si>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</si>
  <si>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</si>
  <si>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</si>
  <si>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</si>
  <si>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</si>
  <si>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</si>
  <si>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</si>
  <si>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</si>
  <si>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</si>
  <si>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</si>
  <si>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</si>
  <si>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</si>
  <si>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</si>
  <si>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</si>
  <si>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</si>
  <si>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</si>
  <si>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</si>
  <si>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</si>
  <si>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</si>
  <si>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</si>
  <si>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</si>
  <si>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</si>
  <si>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</si>
  <si>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</si>
  <si>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</si>
  <si>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</si>
  <si>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</si>
  <si>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</si>
  <si>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</si>
  <si>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</si>
  <si>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</si>
  <si>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</si>
  <si>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</si>
  <si>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</si>
  <si>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</si>
  <si>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</si>
  <si>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</si>
  <si>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</si>
  <si>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</si>
  <si>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</si>
  <si>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</si>
  <si>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</si>
  <si>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</si>
  <si>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</si>
  <si>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</si>
  <si>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</si>
  <si>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</si>
  <si>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</si>
  <si>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</si>
  <si>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</si>
  <si>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</si>
  <si>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</si>
  <si>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</si>
  <si>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</si>
  <si>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</si>
  <si>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</si>
  <si>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</si>
  <si>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</si>
  <si>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</si>
  <si>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</si>
  <si>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</si>
  <si>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</si>
  <si>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</si>
  <si>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</si>
  <si>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</si>
  <si>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</si>
  <si>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</si>
  <si>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</si>
  <si>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</si>
  <si>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</si>
  <si>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</si>
  <si>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</si>
  <si>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</si>
  <si>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</si>
  <si>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</si>
  <si>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</si>
  <si>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</si>
  <si>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</si>
  <si>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</si>
  <si>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</si>
  <si>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</si>
  <si>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</si>
  <si>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</si>
  <si>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</si>
  <si>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</si>
  <si>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</si>
  <si>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</si>
  <si>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</si>
  <si>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</si>
  <si>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</si>
  <si>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</si>
  <si>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</si>
  <si>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</si>
  <si>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</si>
  <si>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</si>
  <si>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</si>
  <si>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</si>
  <si>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</si>
  <si>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</si>
  <si>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</si>
  <si>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</si>
  <si>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</si>
  <si>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</si>
  <si>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</si>
  <si>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</si>
  <si>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</si>
  <si>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</si>
  <si>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</si>
  <si>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</si>
  <si>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</si>
  <si>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</si>
  <si>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</si>
  <si>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</si>
  <si>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</si>
  <si>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</si>
  <si>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</si>
  <si>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</si>
  <si>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</si>
  <si>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</si>
  <si>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</si>
  <si>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</si>
  <si>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</si>
  <si>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</si>
  <si>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</si>
  <si>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</si>
  <si>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</si>
  <si>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</si>
  <si>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</si>
  <si>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</si>
  <si>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</si>
  <si>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</si>
  <si>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</si>
  <si>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</si>
  <si>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</si>
  <si>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</si>
  <si>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</si>
  <si>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</si>
  <si>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</si>
  <si>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</si>
  <si>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</si>
  <si>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</si>
  <si>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</si>
  <si>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</si>
  <si>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</si>
  <si>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</si>
  <si>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</si>
  <si>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</si>
  <si>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</si>
  <si>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</si>
  <si>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</si>
  <si>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</si>
  <si>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</si>
  <si>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</si>
  <si>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</si>
  <si>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</si>
  <si>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</si>
  <si>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</si>
  <si>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</si>
  <si>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</si>
  <si>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</si>
  <si>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</si>
  <si>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</si>
  <si>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</si>
  <si>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</si>
  <si>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</si>
  <si>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</si>
  <si>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</si>
  <si>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</si>
  <si>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</si>
  <si>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</si>
  <si>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</si>
  <si>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</si>
  <si>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</si>
  <si>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</si>
  <si>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</si>
  <si>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</si>
  <si>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</si>
  <si>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</si>
  <si>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</si>
  <si>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</si>
  <si>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</si>
  <si>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</si>
  <si>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</si>
  <si>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</si>
  <si>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</si>
  <si>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</si>
  <si>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</si>
  <si>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</si>
  <si>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</si>
  <si>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</si>
  <si>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</si>
  <si>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</si>
  <si>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</si>
  <si>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</si>
  <si>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</si>
  <si>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</si>
  <si>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</si>
  <si>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</si>
  <si>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</si>
  <si>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</si>
  <si>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</si>
  <si>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</si>
  <si>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</si>
  <si>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</si>
  <si>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</si>
  <si>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</si>
  <si>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</si>
  <si>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</si>
  <si>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</si>
  <si>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</si>
  <si>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</si>
  <si>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</si>
  <si>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</si>
  <si>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</si>
  <si>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</si>
  <si>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</si>
  <si>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</si>
  <si>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</si>
  <si>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</si>
  <si>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</si>
  <si>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</si>
  <si>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</si>
  <si>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</si>
  <si>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</si>
  <si>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</si>
  <si>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</si>
  <si>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</si>
  <si>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</si>
  <si>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</si>
  <si>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</si>
  <si>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</si>
  <si>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</si>
  <si>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</si>
  <si>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</si>
  <si>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</si>
  <si>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</si>
  <si>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</si>
  <si>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</si>
  <si>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</si>
  <si>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</si>
  <si>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</si>
  <si>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</si>
  <si>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</si>
  <si>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</si>
  <si>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</si>
  <si>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</si>
  <si>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</si>
  <si>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</si>
  <si>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</si>
  <si>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</si>
  <si>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</si>
  <si>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</si>
  <si>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</si>
  <si>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</si>
  <si>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</si>
  <si>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</si>
  <si>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</si>
  <si>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</si>
  <si>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</si>
  <si>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</si>
  <si>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</si>
  <si>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</si>
  <si>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</si>
  <si>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</si>
  <si>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</si>
  <si>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</si>
  <si>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</si>
  <si>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</si>
  <si>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</si>
  <si>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</si>
  <si>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</si>
  <si>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</si>
  <si>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</si>
  <si>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</si>
  <si>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</si>
  <si>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</si>
  <si>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</si>
  <si>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</si>
  <si>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</si>
  <si>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</si>
  <si>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</si>
  <si>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</si>
  <si>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</si>
  <si>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</si>
  <si>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</si>
  <si>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</si>
  <si>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</si>
  <si>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</si>
  <si>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</si>
  <si>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</si>
  <si>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</si>
  <si>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</si>
  <si>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</si>
  <si>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</si>
  <si>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</si>
  <si>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</si>
  <si>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</si>
  <si>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</si>
  <si>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</si>
  <si>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</si>
  <si>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</si>
  <si>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</si>
  <si>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</si>
  <si>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</si>
  <si>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</si>
  <si>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</si>
  <si>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</si>
  <si>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</si>
  <si>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</si>
  <si>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</si>
  <si>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</si>
  <si>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</si>
  <si>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</si>
  <si>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</si>
  <si>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</si>
  <si>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</si>
  <si>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</si>
  <si>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</si>
  <si>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</si>
  <si>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</si>
  <si>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</si>
  <si>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</si>
  <si>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</si>
  <si>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</si>
  <si>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</si>
  <si>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</si>
  <si>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</si>
  <si>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</si>
  <si>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</si>
  <si>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</si>
  <si>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</si>
  <si>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</si>
  <si>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</si>
  <si>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</si>
  <si>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</si>
  <si>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</si>
  <si>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</si>
  <si>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</si>
  <si>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</si>
  <si>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</si>
  <si>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</si>
  <si>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</si>
  <si>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</si>
  <si>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</si>
  <si>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</si>
  <si>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</si>
  <si>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</si>
  <si>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</si>
  <si>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</si>
  <si>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</si>
  <si>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</si>
  <si>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</si>
  <si>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</si>
  <si>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</si>
  <si>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</si>
  <si>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</si>
  <si>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</si>
  <si>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</si>
  <si>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</si>
  <si>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</si>
  <si>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</si>
  <si>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</si>
  <si>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</si>
  <si>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</si>
  <si>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</si>
  <si>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</si>
  <si>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</si>
  <si>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</si>
  <si>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</si>
  <si>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</si>
  <si>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</si>
  <si>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</si>
  <si>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</si>
  <si>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</si>
  <si>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</si>
  <si>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</si>
  <si>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</si>
  <si>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</si>
  <si>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</si>
  <si>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</si>
  <si>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</si>
  <si>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</si>
  <si>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</si>
  <si>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</si>
  <si>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</si>
  <si>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</si>
  <si>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</si>
  <si>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</si>
  <si>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</si>
  <si>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</si>
  <si>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</si>
  <si>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</si>
  <si>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</si>
  <si>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</si>
  <si>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</si>
  <si>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</si>
  <si>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</si>
  <si>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</si>
  <si>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</si>
  <si>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</si>
  <si>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</si>
  <si>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</si>
  <si>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</si>
  <si>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</si>
  <si>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</si>
  <si>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</si>
  <si>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</si>
  <si>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</si>
  <si>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</si>
  <si>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</si>
  <si>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</si>
  <si>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</si>
  <si>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</si>
  <si>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</si>
  <si>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</si>
  <si>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</si>
  <si>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</si>
  <si>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</si>
  <si>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</si>
  <si>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</si>
  <si>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</si>
  <si>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</si>
  <si>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</si>
  <si>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</si>
  <si>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</si>
  <si>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</si>
  <si>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</si>
  <si>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</si>
  <si>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</si>
  <si>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</si>
  <si>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</si>
  <si>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</si>
  <si>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</si>
  <si>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</si>
  <si>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</si>
  <si>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</si>
  <si>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</si>
  <si>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</si>
  <si>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</si>
  <si>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</si>
  <si>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</si>
  <si>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</si>
  <si>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</si>
  <si>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</si>
  <si>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</si>
  <si>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</si>
  <si>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</si>
  <si>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</si>
  <si>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</si>
  <si>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</si>
  <si>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</si>
  <si>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</si>
  <si>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</si>
  <si>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</si>
  <si>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</si>
  <si>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</si>
  <si>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</si>
  <si>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</si>
  <si>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</si>
  <si>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</si>
  <si>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</si>
  <si>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</si>
  <si>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</si>
  <si>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</si>
  <si>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</si>
  <si>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</si>
  <si>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</si>
  <si>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</si>
  <si>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</si>
  <si>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</si>
  <si>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</si>
  <si>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</si>
  <si>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</si>
  <si>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</si>
  <si>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</si>
  <si>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</si>
  <si>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</si>
  <si>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</si>
  <si>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</si>
  <si>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</si>
  <si>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</si>
  <si>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</si>
  <si>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</si>
  <si>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</si>
  <si>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</si>
  <si>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</si>
  <si>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</si>
  <si>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</si>
  <si>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</si>
  <si>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</si>
  <si>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</si>
  <si>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</si>
  <si>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</si>
  <si>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</si>
  <si>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</si>
  <si>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</si>
  <si>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</si>
  <si>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</si>
  <si>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</si>
  <si>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</si>
  <si>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</si>
  <si>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</si>
  <si>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</si>
  <si>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</si>
  <si>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</si>
  <si>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</si>
  <si>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</si>
  <si>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</si>
  <si>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</si>
  <si>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</si>
  <si>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</si>
  <si>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</si>
  <si>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</si>
  <si>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</si>
  <si>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</si>
  <si>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</si>
  <si>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</si>
  <si>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</si>
  <si>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</si>
  <si>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</si>
  <si>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</si>
  <si>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</si>
  <si>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</si>
  <si>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</si>
  <si>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</si>
  <si>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</si>
  <si>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</si>
  <si>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</si>
  <si>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</si>
  <si>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</si>
  <si>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</si>
  <si>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</si>
  <si>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</si>
  <si>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</si>
  <si>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</si>
  <si>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</si>
  <si>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</si>
  <si>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</si>
  <si>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</si>
  <si>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</si>
  <si>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</si>
  <si>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</si>
  <si>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</si>
  <si>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</si>
  <si>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</si>
  <si>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</si>
  <si>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</si>
  <si>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</si>
  <si>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</si>
  <si>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</si>
  <si>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</si>
  <si>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</si>
  <si>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</si>
  <si>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</si>
  <si>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</si>
  <si>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</si>
  <si>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</si>
  <si>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</si>
  <si>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</si>
  <si>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</si>
  <si>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</si>
  <si>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</si>
  <si>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</si>
  <si>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</si>
  <si>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</si>
  <si>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</si>
  <si>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</si>
  <si>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</si>
  <si>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</si>
  <si>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</si>
  <si>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</si>
  <si>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</si>
  <si>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</si>
  <si>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</si>
  <si>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</si>
  <si>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</si>
  <si>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</si>
  <si>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</si>
  <si>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</si>
  <si>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</si>
  <si>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</si>
  <si>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</si>
  <si>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</si>
  <si>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</si>
  <si>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</si>
  <si>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</si>
  <si>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</si>
  <si>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</si>
  <si>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</si>
  <si>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</si>
  <si>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</si>
  <si>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</si>
  <si>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</si>
  <si>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</si>
  <si>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</si>
  <si>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</si>
  <si>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</si>
  <si>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</si>
  <si>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</si>
  <si>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</si>
  <si>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</si>
  <si>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</si>
  <si>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</si>
  <si>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</si>
  <si>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</si>
  <si>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</si>
  <si>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</si>
  <si>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</si>
  <si>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</si>
  <si>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</si>
  <si>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</si>
  <si>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</si>
  <si>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</si>
  <si>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</si>
  <si>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</si>
  <si>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</si>
  <si>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</si>
  <si>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</si>
  <si>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</si>
  <si>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</si>
  <si>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</si>
  <si>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</si>
  <si>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</si>
  <si>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</si>
  <si>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</si>
  <si>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</si>
  <si>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</si>
  <si>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</si>
  <si>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</si>
  <si>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</si>
  <si>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</si>
  <si>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</si>
  <si>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</si>
  <si>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</si>
  <si>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</si>
  <si>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</si>
  <si>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</si>
  <si>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</si>
  <si>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</si>
  <si>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</si>
  <si>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</si>
  <si>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</si>
  <si>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</si>
  <si>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</si>
  <si>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</si>
  <si>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</si>
  <si>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</si>
  <si>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</si>
  <si>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</si>
  <si>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</si>
  <si>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</si>
  <si>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</si>
  <si>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</si>
  <si>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</si>
  <si>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</si>
  <si>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</si>
  <si>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</si>
  <si>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</si>
  <si>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</si>
  <si>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</si>
  <si>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</si>
  <si>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</si>
  <si>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</si>
  <si>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</si>
  <si>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</si>
  <si>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</si>
  <si>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</si>
  <si>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</si>
  <si>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</si>
  <si>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</si>
  <si>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</si>
  <si>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</si>
  <si>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</si>
  <si>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</si>
  <si>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</si>
  <si>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</si>
  <si>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</si>
  <si>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</si>
  <si>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</si>
  <si>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</si>
  <si>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</si>
  <si>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</si>
  <si>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</si>
  <si>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</si>
  <si>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</si>
  <si>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</si>
  <si>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</si>
  <si>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</si>
  <si>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</si>
  <si>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</si>
  <si>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</si>
  <si>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</si>
  <si>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</si>
  <si>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</si>
  <si>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</si>
  <si>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</si>
  <si>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</si>
  <si>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</si>
  <si>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</si>
  <si>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</si>
  <si>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</si>
  <si>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</si>
  <si>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</si>
  <si>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</si>
  <si>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</si>
  <si>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</si>
  <si>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</si>
  <si>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</si>
  <si>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</si>
  <si>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</si>
  <si>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</si>
  <si>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</si>
  <si>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</si>
  <si>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</si>
  <si>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</si>
  <si>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</si>
  <si>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</si>
  <si>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</si>
  <si>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</si>
  <si>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</si>
  <si>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</si>
  <si>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</si>
  <si>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</si>
  <si>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</si>
  <si>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</si>
  <si>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</si>
  <si>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</si>
  <si>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</si>
  <si>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</si>
  <si>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</si>
  <si>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</si>
  <si>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</si>
  <si>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</si>
  <si>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</si>
  <si>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</si>
  <si>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</si>
  <si>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</si>
  <si>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</si>
  <si>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</si>
  <si>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</si>
  <si>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</si>
  <si>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</si>
  <si>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</si>
  <si>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</si>
  <si>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</si>
  <si>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</si>
  <si>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</si>
  <si>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</si>
  <si>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</si>
  <si>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</si>
  <si>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</si>
  <si>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</si>
  <si>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</si>
  <si>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</si>
  <si>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</si>
  <si>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</si>
  <si>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</si>
  <si>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</si>
  <si>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</si>
  <si>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</si>
  <si>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</si>
  <si>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</si>
  <si>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</si>
  <si>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</si>
  <si>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</si>
  <si>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</si>
  <si>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</si>
  <si>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</si>
  <si>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</si>
  <si>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</si>
  <si>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</si>
  <si>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</si>
  <si>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</si>
  <si>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</si>
  <si>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</si>
  <si>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</si>
  <si>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</si>
  <si>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</si>
  <si>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</si>
  <si>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</si>
  <si>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</si>
  <si>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</si>
  <si>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</si>
  <si>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</si>
  <si>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</si>
  <si>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</si>
  <si>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</si>
  <si>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</si>
  <si>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</si>
  <si>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</si>
  <si>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</si>
  <si>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</si>
  <si>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</si>
  <si>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</si>
  <si>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</si>
  <si>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</si>
  <si>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</si>
  <si>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</si>
  <si>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</si>
  <si>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</si>
  <si>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</si>
  <si>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</si>
  <si>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</si>
  <si>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</si>
  <si>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</si>
  <si>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</si>
  <si>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</si>
  <si>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</si>
  <si>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</si>
  <si>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</si>
  <si>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</si>
  <si>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</si>
  <si>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</si>
  <si>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</si>
  <si>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</si>
  <si>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</si>
  <si>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</si>
  <si>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</si>
  <si>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</si>
  <si>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</si>
  <si>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</si>
  <si>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</si>
  <si>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</si>
  <si>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</si>
  <si>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</si>
  <si>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</si>
  <si>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</si>
  <si>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</si>
  <si>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</si>
  <si>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</si>
  <si>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</si>
  <si>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</si>
  <si>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</si>
  <si>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</si>
  <si>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</si>
  <si>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</si>
  <si>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</si>
  <si>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</si>
  <si>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</si>
  <si>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</si>
  <si>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</si>
  <si>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</si>
  <si>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</si>
  <si>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</si>
  <si>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</si>
  <si>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</si>
  <si>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</si>
  <si>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</si>
  <si>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</si>
  <si>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</si>
  <si>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</si>
  <si>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</si>
  <si>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</si>
  <si>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</si>
  <si>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</si>
  <si>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</si>
  <si>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</si>
  <si>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</si>
  <si>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</si>
  <si>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</si>
  <si>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</si>
  <si>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</si>
  <si>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</si>
  <si>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</si>
  <si>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</si>
  <si>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</si>
  <si>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</si>
  <si>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</si>
  <si>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</si>
  <si>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</si>
  <si>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</si>
  <si>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</si>
  <si>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</si>
  <si>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</si>
  <si>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</si>
  <si>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</si>
  <si>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</si>
  <si>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</si>
  <si>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</si>
  <si>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</si>
  <si>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</si>
  <si>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</si>
  <si>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</si>
  <si>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</si>
  <si>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</si>
  <si>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</si>
  <si>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</si>
  <si>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</si>
  <si>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</si>
  <si>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</si>
  <si>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</si>
  <si>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</si>
  <si>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</si>
  <si>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</si>
  <si>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</si>
  <si>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</si>
  <si>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</si>
  <si>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</si>
  <si>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</si>
  <si>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</si>
  <si>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</si>
  <si>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</si>
  <si>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</si>
  <si>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</si>
  <si>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</si>
  <si>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</si>
  <si>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</si>
  <si>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</si>
  <si>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</si>
  <si>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</si>
  <si>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</si>
  <si>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</si>
  <si>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</si>
  <si>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</si>
  <si>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</si>
  <si>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</si>
  <si>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</si>
  <si>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</si>
  <si>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</si>
  <si>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</si>
  <si>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</si>
  <si>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</si>
  <si>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</si>
  <si>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</si>
  <si>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</si>
  <si>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</si>
  <si>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</si>
  <si>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</si>
  <si>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</si>
  <si>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</si>
  <si>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</si>
  <si>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</si>
  <si>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</si>
  <si>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</si>
  <si>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</si>
  <si>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</si>
  <si>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</si>
  <si>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</si>
  <si>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</si>
  <si>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</si>
  <si>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</si>
  <si>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</si>
  <si>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</si>
  <si>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</si>
  <si>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</si>
  <si>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</si>
  <si>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</si>
  <si>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</si>
  <si>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</si>
  <si>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</si>
  <si>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</si>
  <si>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</si>
  <si>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</si>
  <si>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</si>
  <si>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</si>
  <si>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</si>
  <si>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</si>
  <si>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</si>
  <si>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</si>
  <si>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</si>
  <si>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</si>
  <si>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</si>
  <si>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</si>
  <si>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</si>
  <si>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</si>
  <si>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</si>
  <si>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</si>
  <si>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</si>
  <si>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</si>
  <si>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</si>
  <si>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</si>
  <si>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</si>
  <si>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</si>
  <si>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</si>
  <si>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</si>
  <si>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</si>
  <si>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</si>
  <si>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</si>
  <si>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</si>
  <si>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</si>
  <si>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</si>
  <si>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</si>
  <si>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</si>
  <si>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</si>
  <si>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</si>
  <si>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</si>
  <si>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</si>
  <si>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</si>
  <si>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</si>
  <si>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</si>
  <si>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</si>
  <si>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</si>
  <si>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</si>
  <si>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</si>
  <si>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</si>
  <si>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</si>
  <si>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</si>
  <si>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</si>
  <si>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</si>
  <si>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</si>
  <si>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</si>
  <si>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</si>
  <si>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</si>
  <si>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</si>
  <si>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</si>
  <si>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</si>
  <si>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</si>
  <si>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</si>
  <si>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</si>
  <si>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</si>
  <si>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</si>
  <si>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</si>
  <si>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</si>
  <si>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</si>
  <si>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</si>
  <si>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</si>
  <si>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</si>
  <si>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</si>
  <si>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</si>
  <si>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</si>
  <si>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</si>
  <si>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</si>
  <si>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</si>
  <si>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</si>
  <si>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</si>
  <si>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</si>
  <si>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</si>
  <si>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</si>
  <si>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</si>
  <si>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</si>
  <si>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</si>
  <si>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</si>
  <si>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</si>
  <si>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</si>
  <si>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</si>
  <si>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</si>
  <si>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</si>
  <si>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</si>
  <si>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</si>
  <si>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</si>
  <si>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</si>
  <si>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</si>
  <si>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</si>
  <si>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</si>
  <si>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</si>
  <si>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</si>
  <si>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</si>
  <si>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</si>
  <si>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</si>
  <si>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</si>
  <si>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</si>
  <si>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</si>
  <si>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</si>
  <si>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</si>
  <si>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</si>
  <si>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</si>
  <si>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</si>
  <si>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</si>
  <si>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</si>
  <si>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</si>
  <si>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</si>
  <si>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</si>
  <si>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</si>
  <si>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</si>
  <si>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</si>
  <si>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</si>
  <si>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</si>
  <si>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</si>
  <si>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</si>
  <si>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</si>
  <si>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</si>
  <si>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</si>
  <si>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</si>
  <si>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</si>
  <si>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</si>
  <si>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</si>
  <si>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</si>
  <si>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</si>
  <si>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</si>
  <si>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</si>
  <si>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</si>
  <si>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</si>
  <si>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</si>
  <si>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</si>
  <si>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</si>
  <si>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</si>
  <si>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</si>
  <si>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</si>
  <si>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</si>
  <si>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</si>
  <si>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</si>
  <si>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</si>
  <si>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</si>
  <si>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</si>
  <si>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</si>
  <si>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</si>
  <si>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</si>
  <si>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</si>
  <si>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</si>
  <si>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</si>
  <si>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</si>
  <si>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</si>
  <si>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</si>
  <si>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</si>
  <si>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</si>
  <si>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</si>
  <si>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</si>
  <si>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</si>
  <si>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</si>
  <si>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</si>
  <si>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</si>
  <si>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</si>
  <si>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</si>
  <si>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</si>
  <si>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</si>
  <si>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</si>
  <si>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</si>
  <si>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</si>
  <si>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</si>
  <si>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</si>
  <si>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</si>
  <si>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</si>
  <si>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</si>
  <si>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</si>
  <si>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</si>
  <si>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</si>
  <si>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</si>
  <si>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</si>
  <si>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</si>
  <si>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</si>
  <si>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</si>
  <si>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</si>
  <si>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</si>
  <si>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</si>
  <si>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</si>
  <si>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</si>
  <si>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</si>
  <si>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</si>
  <si>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</si>
  <si>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</si>
  <si>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</si>
  <si>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</si>
  <si>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</si>
  <si>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</si>
  <si>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</si>
  <si>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</si>
  <si>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</si>
  <si>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</si>
  <si>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</si>
  <si>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</si>
  <si>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</si>
  <si>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</si>
  <si>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</si>
  <si>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</si>
  <si>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</si>
  <si>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</si>
  <si>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</si>
  <si>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</si>
  <si>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</si>
  <si>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</si>
  <si>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</si>
  <si>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</si>
  <si>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</si>
  <si>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</si>
  <si>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</si>
  <si>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</si>
  <si>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</si>
  <si>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</si>
  <si>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</si>
  <si>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</si>
  <si>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</si>
  <si>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</si>
  <si>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</si>
  <si>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</si>
  <si>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</si>
  <si>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</si>
  <si>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</si>
  <si>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</si>
  <si>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</si>
  <si>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</si>
  <si>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</si>
  <si>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</si>
  <si>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</si>
  <si>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</si>
  <si>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</si>
  <si>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</si>
  <si>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</si>
  <si>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</si>
  <si>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</si>
  <si>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</si>
  <si>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</si>
  <si>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</si>
  <si>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</si>
  <si>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</si>
  <si>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</si>
  <si>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</si>
  <si>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</si>
  <si>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</si>
  <si>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</si>
  <si>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</si>
  <si>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</si>
  <si>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</si>
  <si>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</si>
  <si>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</si>
  <si>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</si>
  <si>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</si>
  <si>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</si>
  <si>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</si>
  <si>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</si>
  <si>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</si>
  <si>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</si>
  <si>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</si>
  <si>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</si>
  <si>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</si>
  <si>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</si>
  <si>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</si>
  <si>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</si>
  <si>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</si>
  <si>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</si>
  <si>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</si>
  <si>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</si>
  <si>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</si>
  <si>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</si>
  <si>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</si>
  <si>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</si>
  <si>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</si>
  <si>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</si>
  <si>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</si>
  <si>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</si>
  <si>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</si>
  <si>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</si>
  <si>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</si>
  <si>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</si>
  <si>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</si>
  <si>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</si>
  <si>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</si>
  <si>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</si>
  <si>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</si>
  <si>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</si>
  <si>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</si>
  <si>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</si>
  <si>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</si>
  <si>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</si>
  <si>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</si>
  <si>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</si>
  <si>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</si>
  <si>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</si>
  <si>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</si>
  <si>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</si>
  <si>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</si>
  <si>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</si>
  <si>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</si>
  <si>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</si>
  <si>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</si>
  <si>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</si>
  <si>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</si>
  <si>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</si>
  <si>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</si>
  <si>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</si>
  <si>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</si>
  <si>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</si>
  <si>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</si>
  <si>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</si>
  <si>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</si>
  <si>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</si>
  <si>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</si>
  <si>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</si>
  <si>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</si>
  <si>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</si>
  <si>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</si>
  <si>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</si>
  <si>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</si>
  <si>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</si>
  <si>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</si>
  <si>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</si>
  <si>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</si>
  <si>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</si>
  <si>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</si>
  <si>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</si>
  <si>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</si>
  <si>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</si>
  <si>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</si>
  <si>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</si>
  <si>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</si>
  <si>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</si>
  <si>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</si>
  <si>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</si>
  <si>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</si>
  <si>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</si>
  <si>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</si>
  <si>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</si>
  <si>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</si>
  <si>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</si>
  <si>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</si>
  <si>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</si>
  <si>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</si>
  <si>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</si>
  <si>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</si>
  <si>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</si>
  <si>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</si>
  <si>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</si>
  <si>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</si>
  <si>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</si>
  <si>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</si>
  <si>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</si>
  <si>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</si>
  <si>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</si>
  <si>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</si>
  <si>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</si>
  <si>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</si>
  <si>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</si>
  <si>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</si>
  <si>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</si>
  <si>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</si>
  <si>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</si>
  <si>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</si>
  <si>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</si>
  <si>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</si>
  <si>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</si>
  <si>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</si>
  <si>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</si>
  <si>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</si>
  <si>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</si>
  <si>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</si>
  <si>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</si>
  <si>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</si>
  <si>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</si>
  <si>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</si>
  <si>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</si>
  <si>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</si>
  <si>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</si>
  <si>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</si>
  <si>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</si>
  <si>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</si>
  <si>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</si>
  <si>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</si>
  <si>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</si>
  <si>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</si>
  <si>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</si>
  <si>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</si>
  <si>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</si>
  <si>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</si>
  <si>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</si>
  <si>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</si>
  <si>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</si>
  <si>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</si>
  <si>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</si>
  <si>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</si>
  <si>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</si>
  <si>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</si>
  <si>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</si>
  <si>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</si>
  <si>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</si>
  <si>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</si>
  <si>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</si>
  <si>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</si>
  <si>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</si>
  <si>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</si>
  <si>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</si>
  <si>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</si>
  <si>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</si>
  <si>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</si>
  <si>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</si>
  <si>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</si>
  <si>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</si>
  <si>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</si>
  <si>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</si>
  <si>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</si>
  <si>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</si>
  <si>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</si>
  <si>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</si>
  <si>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</si>
  <si>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</si>
  <si>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</si>
  <si>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</si>
  <si>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</si>
  <si>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</si>
  <si>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</si>
  <si>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</si>
  <si>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</si>
  <si>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</si>
  <si>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</si>
  <si>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</si>
  <si>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</si>
  <si>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</si>
  <si>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</si>
  <si>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</si>
  <si>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</si>
  <si>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</si>
  <si>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</si>
  <si>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</si>
  <si>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</si>
  <si>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</si>
  <si>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</si>
  <si>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</si>
  <si>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</si>
  <si>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</si>
  <si>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</si>
  <si>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</si>
  <si>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</si>
  <si>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</si>
  <si>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</si>
  <si>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</si>
  <si>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</si>
  <si>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</si>
  <si>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</si>
  <si>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</si>
  <si>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</si>
  <si>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</si>
  <si>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</si>
  <si>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</si>
  <si>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</si>
  <si>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</si>
  <si>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</si>
  <si>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</si>
  <si>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</si>
  <si>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</si>
  <si>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</si>
  <si>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</si>
  <si>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</si>
  <si>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</si>
  <si>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</si>
  <si>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</si>
  <si>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</si>
  <si>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</si>
  <si>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</si>
  <si>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</si>
  <si>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</si>
  <si>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</si>
  <si>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</si>
  <si>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</si>
  <si>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</si>
  <si>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</si>
  <si>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</si>
  <si>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</si>
  <si>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</si>
  <si>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</si>
  <si>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</si>
  <si>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</si>
  <si>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</si>
  <si>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</si>
  <si>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</si>
  <si>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</si>
  <si>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</si>
  <si>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</si>
  <si>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</si>
  <si>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</si>
  <si>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</si>
  <si>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</si>
  <si>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</si>
  <si>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</si>
  <si>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</si>
  <si>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</si>
  <si>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</si>
  <si>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</si>
  <si>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</si>
  <si>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</si>
  <si>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</si>
  <si>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</si>
  <si>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</si>
  <si>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</si>
  <si>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</si>
  <si>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</si>
  <si>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</si>
  <si>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</si>
  <si>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</si>
  <si>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</si>
  <si>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</si>
  <si>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</si>
  <si>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</si>
  <si>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</si>
  <si>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</si>
  <si>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</si>
  <si>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</si>
  <si>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</si>
  <si>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</si>
  <si>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</si>
  <si>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</si>
  <si>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</si>
  <si>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</si>
  <si>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</si>
  <si>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</si>
  <si>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</si>
  <si>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</si>
  <si>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</si>
  <si>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</si>
  <si>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</si>
  <si>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</si>
  <si>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</si>
  <si>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</si>
  <si>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</si>
  <si>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</si>
  <si>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</si>
  <si>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</si>
  <si>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</si>
  <si>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</si>
  <si>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</si>
  <si>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</si>
  <si>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</si>
  <si>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</si>
  <si>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</si>
  <si>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</si>
  <si>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</si>
  <si>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</si>
  <si>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</si>
  <si>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</si>
  <si>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</si>
  <si>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</si>
  <si>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</si>
  <si>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</si>
  <si>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</si>
  <si>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</si>
  <si>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</si>
  <si>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</si>
  <si>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</si>
  <si>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</si>
  <si>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</si>
  <si>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</si>
  <si>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</si>
  <si>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</si>
  <si>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</si>
  <si>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</si>
  <si>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</si>
  <si>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</si>
  <si>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</si>
  <si>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</si>
  <si>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</si>
  <si>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</si>
  <si>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</si>
  <si>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</si>
  <si>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</si>
  <si>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</si>
  <si>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</si>
  <si>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</si>
  <si>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</si>
  <si>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</si>
  <si>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</si>
  <si>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</si>
  <si>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</si>
  <si>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</si>
  <si>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</si>
  <si>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</si>
  <si>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</si>
  <si>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</si>
  <si>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</si>
  <si>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</si>
  <si>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</si>
  <si>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</si>
  <si>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</si>
  <si>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</si>
  <si>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</si>
  <si>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</si>
  <si>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</si>
  <si>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</si>
  <si>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</si>
  <si>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</si>
  <si>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</si>
  <si>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</si>
  <si>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</si>
  <si>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</si>
  <si>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</si>
  <si>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</si>
  <si>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</si>
  <si>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</si>
  <si>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</si>
  <si>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</si>
  <si>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</si>
  <si>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</si>
  <si>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</si>
  <si>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</si>
  <si>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</si>
  <si>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</si>
  <si>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</si>
  <si>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</si>
  <si>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</si>
  <si>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</si>
  <si>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</si>
  <si>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</si>
  <si>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</si>
  <si>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</si>
  <si>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</si>
  <si>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</si>
  <si>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</si>
  <si>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</si>
  <si>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</si>
  <si>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</si>
  <si>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</si>
  <si>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</si>
  <si>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</si>
  <si>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</si>
  <si>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</si>
  <si>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</si>
  <si>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</si>
  <si>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</si>
  <si>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</si>
  <si>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</si>
  <si>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</si>
  <si>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</si>
  <si>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</si>
  <si>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</si>
  <si>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</si>
  <si>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</si>
  <si>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</si>
  <si>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</si>
  <si>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</si>
  <si>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</si>
  <si>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</si>
  <si>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</si>
  <si>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</si>
  <si>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</si>
  <si>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</si>
  <si>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</si>
  <si>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</si>
  <si>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</si>
  <si>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</si>
  <si>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</si>
  <si>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</si>
  <si>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</si>
  <si>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</si>
  <si>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</si>
  <si>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</si>
  <si>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</si>
  <si>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</si>
  <si>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</si>
  <si>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</si>
  <si>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</si>
  <si>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</si>
  <si>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</si>
  <si>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</si>
  <si>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</si>
  <si>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</si>
  <si>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</si>
  <si>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</si>
  <si>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</si>
  <si>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</si>
  <si>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</si>
  <si>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</si>
  <si>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</si>
  <si>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</si>
  <si>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</si>
  <si>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</si>
  <si>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</si>
  <si>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</si>
  <si>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</si>
  <si>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</si>
  <si>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</si>
  <si>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</si>
  <si>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</si>
  <si>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</si>
  <si>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</si>
  <si>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</si>
  <si>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</si>
  <si>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</si>
  <si>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</si>
  <si>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</si>
  <si>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</si>
  <si>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</si>
  <si>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</si>
  <si>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</si>
  <si>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</si>
  <si>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</si>
  <si>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</si>
  <si>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</si>
  <si>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</si>
  <si>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</si>
  <si>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</si>
  <si>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</si>
  <si>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</si>
  <si>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</si>
  <si>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</si>
  <si>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</si>
  <si>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</si>
  <si>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</si>
  <si>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</si>
  <si>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</si>
  <si>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</si>
  <si>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</si>
  <si>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</si>
  <si>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</si>
  <si>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</si>
  <si>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</si>
  <si>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</si>
  <si>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</si>
  <si>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</si>
  <si>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</si>
  <si>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</si>
  <si>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</si>
  <si>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</si>
  <si>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</si>
  <si>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</si>
  <si>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</si>
  <si>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</si>
  <si>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</si>
  <si>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</si>
  <si>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</si>
  <si>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</si>
  <si>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</si>
  <si>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</si>
  <si>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</si>
  <si>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</si>
  <si>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</si>
  <si>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</si>
  <si>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</si>
  <si>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</si>
  <si>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</si>
  <si>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</si>
  <si>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</si>
  <si>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</si>
  <si>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</si>
  <si>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</si>
  <si>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</si>
  <si>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</si>
  <si>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</si>
  <si>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</si>
  <si>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</si>
  <si>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</si>
  <si>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</si>
  <si>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</si>
  <si>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</si>
  <si>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</si>
  <si>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</si>
  <si>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</si>
  <si>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</si>
  <si>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</si>
  <si>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</si>
  <si>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</si>
  <si>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</si>
  <si>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</si>
  <si>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</si>
  <si>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</si>
  <si>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</si>
  <si>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</si>
  <si>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</si>
  <si>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</si>
  <si>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</si>
  <si>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</si>
  <si>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</si>
  <si>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</si>
  <si>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</si>
  <si>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</si>
  <si>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</si>
  <si>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</si>
  <si>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</si>
  <si>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</si>
  <si>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</si>
  <si>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</si>
  <si>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</si>
  <si>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</si>
  <si>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</si>
  <si>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</si>
  <si>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</si>
  <si>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</si>
  <si>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</si>
  <si>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</si>
  <si>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</si>
  <si>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</si>
  <si>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</si>
  <si>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</si>
  <si>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</si>
  <si>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</si>
  <si>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</si>
  <si>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</si>
  <si>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</si>
  <si>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</si>
  <si>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</si>
  <si>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</si>
  <si>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</si>
  <si>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</si>
  <si>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</si>
  <si>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</si>
  <si>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</si>
  <si>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</si>
  <si>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</si>
  <si>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</si>
  <si>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</si>
  <si>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</si>
  <si>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</si>
  <si>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</si>
  <si>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</si>
  <si>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</si>
  <si>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</si>
  <si>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</si>
  <si>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</si>
  <si>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</si>
  <si>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</si>
  <si>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</si>
  <si>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</si>
  <si>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</si>
  <si>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</si>
  <si>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</si>
  <si>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</si>
  <si>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</si>
  <si>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</si>
  <si>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</si>
  <si>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</si>
  <si>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</si>
  <si>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</si>
  <si>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</si>
  <si>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</si>
  <si>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</si>
  <si>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</si>
  <si>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</si>
  <si>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</si>
  <si>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</si>
  <si>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</si>
  <si>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</si>
  <si>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</si>
  <si>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</si>
  <si>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</si>
  <si>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</si>
  <si>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</si>
  <si>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</si>
  <si>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</si>
  <si>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</si>
  <si>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</si>
  <si>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</si>
  <si>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</si>
  <si>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</si>
  <si>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</si>
  <si>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</si>
  <si>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</si>
  <si>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</si>
  <si>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</si>
  <si>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</si>
  <si>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</si>
  <si>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</si>
  <si>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</si>
  <si>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</si>
  <si>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</si>
  <si>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</si>
  <si>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</si>
  <si>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</si>
  <si>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</si>
  <si>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</si>
  <si>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</si>
  <si>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</si>
  <si>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</si>
  <si>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</si>
  <si>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</si>
  <si>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</si>
  <si>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</si>
  <si>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</si>
  <si>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</si>
  <si>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</si>
  <si>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</si>
  <si>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</si>
  <si>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</si>
  <si>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</si>
  <si>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</si>
  <si>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</si>
  <si>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</si>
  <si>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</si>
  <si>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</si>
  <si>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</si>
  <si>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</si>
  <si>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</si>
  <si>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</si>
  <si>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</si>
  <si>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</si>
  <si>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</si>
  <si>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</si>
  <si>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</si>
  <si>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</si>
  <si>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</si>
  <si>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</si>
  <si>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</si>
  <si>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</si>
  <si>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</si>
  <si>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</si>
  <si>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</si>
  <si>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</si>
  <si>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</si>
  <si>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</si>
  <si>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</si>
  <si>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</si>
  <si>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</si>
  <si>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</si>
  <si>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</si>
  <si>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</si>
  <si>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</si>
  <si>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</si>
  <si>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</si>
  <si>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</si>
  <si>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</si>
  <si>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</si>
  <si>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</si>
  <si>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</si>
  <si>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</si>
  <si>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</si>
  <si>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</si>
  <si>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</si>
  <si>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</si>
  <si>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</si>
  <si>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</si>
  <si>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</si>
  <si>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</si>
  <si>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</si>
  <si>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</si>
  <si>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</si>
  <si>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</si>
  <si>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</si>
  <si>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</si>
  <si>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</si>
  <si>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</si>
  <si>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</si>
  <si>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</si>
  <si>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</si>
  <si>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</si>
  <si>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</si>
  <si>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</si>
  <si>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</si>
  <si>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</si>
  <si>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</si>
  <si>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</si>
  <si>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</si>
  <si>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</si>
  <si>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</si>
  <si>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</si>
  <si>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</si>
  <si>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</si>
  <si>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</si>
  <si>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</si>
  <si>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</si>
  <si>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</si>
  <si>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</si>
  <si>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</si>
  <si>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</si>
  <si>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</si>
  <si>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</si>
  <si>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</si>
  <si>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</si>
  <si>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</si>
  <si>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</si>
  <si>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</si>
  <si>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</si>
  <si>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</si>
  <si>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</si>
  <si>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</si>
  <si>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</si>
  <si>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</si>
  <si>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</si>
  <si>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</si>
  <si>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</si>
  <si>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</si>
  <si>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</si>
  <si>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</si>
  <si>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</si>
  <si>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</si>
  <si>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</si>
  <si>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</si>
  <si>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</si>
  <si>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</si>
  <si>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</si>
  <si>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</si>
  <si>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</si>
  <si>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</si>
  <si>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</si>
  <si>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</si>
  <si>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</si>
  <si>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</si>
  <si>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</si>
  <si>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</si>
  <si>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</si>
  <si>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</si>
  <si>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</si>
  <si>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</si>
  <si>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</si>
  <si>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</si>
  <si>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</si>
  <si>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</si>
  <si>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</si>
  <si>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</si>
  <si>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</si>
  <si>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</si>
  <si>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</si>
  <si>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</si>
  <si>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</si>
  <si>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</si>
  <si>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</si>
  <si>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</si>
  <si>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</si>
  <si>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</si>
  <si>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</si>
  <si>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</si>
  <si>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</si>
  <si>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</si>
  <si>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</si>
  <si>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</si>
  <si>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</si>
  <si>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</si>
  <si>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</si>
  <si>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</si>
  <si>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</si>
  <si>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</si>
  <si>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</si>
  <si>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</si>
  <si>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</si>
  <si>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</si>
  <si>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</si>
  <si>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</si>
  <si>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</si>
  <si>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</si>
  <si>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</si>
  <si>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</si>
  <si>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</si>
  <si>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</si>
  <si>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</si>
  <si>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</si>
  <si>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</si>
  <si>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</si>
  <si>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</si>
  <si>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</si>
  <si>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</si>
  <si>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</si>
  <si>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</si>
  <si>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</si>
  <si>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</si>
  <si>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</si>
  <si>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</si>
  <si>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</si>
  <si>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</si>
  <si>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</si>
  <si>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</si>
  <si>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</si>
  <si>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</si>
  <si>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</si>
  <si>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</si>
  <si>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</si>
  <si>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</si>
  <si>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</si>
  <si>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</si>
  <si>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</si>
  <si>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</si>
  <si>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</si>
  <si>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</si>
  <si>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</si>
  <si>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</si>
  <si>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</si>
  <si>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</si>
  <si>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</si>
  <si>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</si>
  <si>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</si>
  <si>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</si>
  <si>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</si>
  <si>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</si>
  <si>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</si>
  <si>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</si>
  <si>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</si>
  <si>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</si>
  <si>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</si>
  <si>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</si>
  <si>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</si>
  <si>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</si>
  <si>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</si>
  <si>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</si>
  <si>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</si>
  <si>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</si>
  <si>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</si>
  <si>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</si>
  <si>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</si>
  <si>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</si>
  <si>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</si>
  <si>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</si>
  <si>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</si>
  <si>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</si>
  <si>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</si>
  <si>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</si>
  <si>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</si>
  <si>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</si>
  <si>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</si>
  <si>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</si>
  <si>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</si>
  <si>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</si>
  <si>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</si>
  <si>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</si>
  <si>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</si>
  <si>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</si>
  <si>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</si>
  <si>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</si>
  <si>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</si>
  <si>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</si>
  <si>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</si>
  <si>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</si>
  <si>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</si>
  <si>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</si>
  <si>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</si>
  <si>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</si>
  <si>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</si>
  <si>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</si>
  <si>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</si>
  <si>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</si>
  <si>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</si>
  <si>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</si>
  <si>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</si>
  <si>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</si>
  <si>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</si>
  <si>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</si>
  <si>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</si>
  <si>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</si>
  <si>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</si>
  <si>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</si>
  <si>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</si>
  <si>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</si>
  <si>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</si>
  <si>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</si>
  <si>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</si>
  <si>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</si>
  <si>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</si>
  <si>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</si>
  <si>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</si>
  <si>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</si>
  <si>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</si>
  <si>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</si>
  <si>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</si>
  <si>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</si>
  <si>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</si>
  <si>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</si>
  <si>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</si>
  <si>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</si>
  <si>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</si>
  <si>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</si>
  <si>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</si>
  <si>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</si>
  <si>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</si>
  <si>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</si>
  <si>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</si>
  <si>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</si>
  <si>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</si>
  <si>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</si>
  <si>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</si>
  <si>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</si>
  <si>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</si>
  <si>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</si>
  <si>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</si>
  <si>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</si>
  <si>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</si>
  <si>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</si>
  <si>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</si>
  <si>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</si>
  <si>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</si>
  <si>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</si>
  <si>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</si>
  <si>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</si>
  <si>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</si>
  <si>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</si>
  <si>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</si>
  <si>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</si>
  <si>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</si>
  <si>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</si>
  <si>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</si>
  <si>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</si>
  <si>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</si>
  <si>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</si>
  <si>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</si>
  <si>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</si>
  <si>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</si>
  <si>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</si>
  <si>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</si>
  <si>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</si>
  <si>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</si>
  <si>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</si>
  <si>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</si>
  <si>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</si>
  <si>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</si>
  <si>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</si>
  <si>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</si>
  <si>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</si>
  <si>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</si>
  <si>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</si>
  <si>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</si>
  <si>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</si>
  <si>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</si>
  <si>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</si>
  <si>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</si>
  <si>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</si>
  <si>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</si>
  <si>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</si>
  <si>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</si>
  <si>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</si>
  <si>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</si>
  <si>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</si>
  <si>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</si>
  <si>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</si>
  <si>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</si>
  <si>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</si>
  <si>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</si>
  <si>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</si>
  <si>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</si>
  <si>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</si>
  <si>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</si>
  <si>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</si>
  <si>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</si>
  <si>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</si>
  <si>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</si>
  <si>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</si>
  <si>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</si>
  <si>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</si>
  <si>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</si>
  <si>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</si>
  <si>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</si>
  <si>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</si>
  <si>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</si>
  <si>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</si>
  <si>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</si>
  <si>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</si>
  <si>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</si>
  <si>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</si>
  <si>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</si>
  <si>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</si>
  <si>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</si>
  <si>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</si>
  <si>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</si>
  <si>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</si>
  <si>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</si>
  <si>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</si>
  <si>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</si>
  <si>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</si>
  <si>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</si>
  <si>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</si>
  <si>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</si>
  <si>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</si>
  <si>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</si>
  <si>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</si>
  <si>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</si>
  <si>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</si>
  <si>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</si>
  <si>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</si>
  <si>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</si>
  <si>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</si>
  <si>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</si>
  <si>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</si>
  <si>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</si>
  <si>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</si>
  <si>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</si>
  <si>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</si>
  <si>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</si>
  <si>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</si>
  <si>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</si>
  <si>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</si>
  <si>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</si>
  <si>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</si>
  <si>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</si>
  <si>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</si>
  <si>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</si>
  <si>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</si>
  <si>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</si>
  <si>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</si>
  <si>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</si>
  <si>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</si>
  <si>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</si>
  <si>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</si>
  <si>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</si>
  <si>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</si>
  <si>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</si>
  <si>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</si>
  <si>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</si>
  <si>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</si>
  <si>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</si>
  <si>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</si>
  <si>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</si>
  <si>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</si>
  <si>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</si>
  <si>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</si>
  <si>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</si>
  <si>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</si>
  <si>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</si>
  <si>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</si>
  <si>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</si>
  <si>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</si>
  <si>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</si>
  <si>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</si>
  <si>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</si>
  <si>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</si>
  <si>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</si>
  <si>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</si>
  <si>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</si>
  <si>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</si>
  <si>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</si>
  <si>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</si>
  <si>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</si>
  <si>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</si>
  <si>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</si>
  <si>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</si>
  <si>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</si>
  <si>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</si>
  <si>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</si>
  <si>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</si>
  <si>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</si>
  <si>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</si>
  <si>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</si>
  <si>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</si>
  <si>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</si>
  <si>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</si>
  <si>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</si>
  <si>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</si>
  <si>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</si>
  <si>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</si>
  <si>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</si>
  <si>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</si>
  <si>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</si>
  <si>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</si>
  <si>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</si>
  <si>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</si>
  <si>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</si>
  <si>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</si>
  <si>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</si>
  <si>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</si>
  <si>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</si>
  <si>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</si>
  <si>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</si>
  <si>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</si>
  <si>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</si>
  <si>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</si>
  <si>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</si>
  <si>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</si>
  <si>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</si>
  <si>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</si>
  <si>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</si>
  <si>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</si>
  <si>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</si>
  <si>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</si>
  <si>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</si>
  <si>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</si>
  <si>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</si>
  <si>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</si>
  <si>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</si>
  <si>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</si>
  <si>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</si>
  <si>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</si>
  <si>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</si>
  <si>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</si>
  <si>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</si>
  <si>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</si>
  <si>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</si>
  <si>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</si>
  <si>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</si>
  <si>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</si>
  <si>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</si>
  <si>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</si>
  <si>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</si>
  <si>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</si>
  <si>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</si>
  <si>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</si>
  <si>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</si>
  <si>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</si>
  <si>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</si>
  <si>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</si>
  <si>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</si>
  <si>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</si>
  <si>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</si>
  <si>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</si>
  <si>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</si>
  <si>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</si>
  <si>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</si>
  <si>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</si>
  <si>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</si>
  <si>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</si>
  <si>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</si>
  <si>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</si>
  <si>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</si>
  <si>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</si>
  <si>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</si>
  <si>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</si>
  <si>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</si>
  <si>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</si>
  <si>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</si>
  <si>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</si>
  <si>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</si>
  <si>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</si>
  <si>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</si>
  <si>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</si>
  <si>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</si>
  <si>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</si>
  <si>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</si>
  <si>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</si>
  <si>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</si>
  <si>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</si>
  <si>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</si>
  <si>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</si>
  <si>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</si>
  <si>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</si>
  <si>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</si>
  <si>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</si>
  <si>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</si>
  <si>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</si>
  <si>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</si>
  <si>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</si>
  <si>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</si>
  <si>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</si>
  <si>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</si>
  <si>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</si>
  <si>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</si>
  <si>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</si>
  <si>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</si>
  <si>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</si>
  <si>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</si>
  <si>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</si>
  <si>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</si>
  <si>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</si>
  <si>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</si>
  <si>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</si>
  <si>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</si>
  <si>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</si>
  <si>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</si>
  <si>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</si>
  <si>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</si>
  <si>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</si>
  <si>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</si>
  <si>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</si>
  <si>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</si>
  <si>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</si>
  <si>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</si>
  <si>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</si>
  <si>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</si>
  <si>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</si>
  <si>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</si>
  <si>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</si>
  <si>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</si>
  <si>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</si>
  <si>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</si>
  <si>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</si>
  <si>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</si>
  <si>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</si>
  <si>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</si>
  <si>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</si>
  <si>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</si>
  <si>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</si>
  <si>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</si>
  <si>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</si>
  <si>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</si>
  <si>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</si>
  <si>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</si>
  <si>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</si>
  <si>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</si>
  <si>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</si>
  <si>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</si>
  <si>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</si>
  <si>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</si>
  <si>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</si>
  <si>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</si>
  <si>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</si>
  <si>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</si>
  <si>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</si>
  <si>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</si>
  <si>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</si>
  <si>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</si>
  <si>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</si>
  <si>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</si>
  <si>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</si>
  <si>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</si>
  <si>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</si>
  <si>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</si>
  <si>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</si>
  <si>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</si>
  <si>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</si>
  <si>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</si>
  <si>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</si>
  <si>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</si>
  <si>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</si>
  <si>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</si>
  <si>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</si>
  <si>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</si>
  <si>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</si>
  <si>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</si>
  <si>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</si>
  <si>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</si>
  <si>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</si>
  <si>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</si>
  <si>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</si>
  <si>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</si>
  <si>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</si>
  <si>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</si>
  <si>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</si>
  <si>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</si>
  <si>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</si>
  <si>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</si>
  <si>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</si>
  <si>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</si>
  <si>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</si>
  <si>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</si>
  <si>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</si>
  <si>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</si>
  <si>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</si>
  <si>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</si>
  <si>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</si>
  <si>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</si>
  <si>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</si>
  <si>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</si>
  <si>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</si>
  <si>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</si>
  <si>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</si>
  <si>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</si>
  <si>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</si>
  <si>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</si>
  <si>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</si>
  <si>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</si>
  <si>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</si>
  <si>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</si>
  <si>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</si>
  <si>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</si>
  <si>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</si>
  <si>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</si>
  <si>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</si>
  <si>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</si>
  <si>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</si>
  <si>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</si>
  <si>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</si>
  <si>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</si>
  <si>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</si>
  <si>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</si>
  <si>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</si>
  <si>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</si>
  <si>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</si>
  <si>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</si>
  <si>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</si>
  <si>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</si>
  <si>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</si>
  <si>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</si>
  <si>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</si>
  <si>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</si>
  <si>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</si>
  <si>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</si>
  <si>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</si>
  <si>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</si>
  <si>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</si>
  <si>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</si>
  <si>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</si>
  <si>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</si>
  <si>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</si>
  <si>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</si>
  <si>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</si>
  <si>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</si>
  <si>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</si>
  <si>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</si>
  <si>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</si>
  <si>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</si>
  <si>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</si>
  <si>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</si>
  <si>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</si>
  <si>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</si>
  <si>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</si>
  <si>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</si>
  <si>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</si>
  <si>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</si>
  <si>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</si>
  <si>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</si>
  <si>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</si>
  <si>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</si>
  <si>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</si>
  <si>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</si>
  <si>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</si>
  <si>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</si>
  <si>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</si>
  <si>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</si>
  <si>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</si>
  <si>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</si>
  <si>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</si>
  <si>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</si>
  <si>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</si>
  <si>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</si>
  <si>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</si>
  <si>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</si>
  <si>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</si>
  <si>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</si>
  <si>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</si>
  <si>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</si>
  <si>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</si>
  <si>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</si>
  <si>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</si>
  <si>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</si>
  <si>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</si>
  <si>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</si>
  <si>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</si>
  <si>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</si>
  <si>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</si>
  <si>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</si>
  <si>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</si>
  <si>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</si>
  <si>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</si>
  <si>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</si>
  <si>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</si>
  <si>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</si>
  <si>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</si>
  <si>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</si>
  <si>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</si>
  <si>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</si>
  <si>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</si>
  <si>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</si>
  <si>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</si>
  <si>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</si>
  <si>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</si>
  <si>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</si>
  <si>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</si>
  <si>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</si>
  <si>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</si>
  <si>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</si>
  <si>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</si>
  <si>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</si>
  <si>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</si>
  <si>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</si>
  <si>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</si>
  <si>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</si>
  <si>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</si>
  <si>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</si>
  <si>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</si>
  <si>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</si>
  <si>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</si>
  <si>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</si>
  <si>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</si>
  <si>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</si>
  <si>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</si>
  <si>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</si>
  <si>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</si>
  <si>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</si>
  <si>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</si>
  <si>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</si>
  <si>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</si>
  <si>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</si>
  <si>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</si>
  <si>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</si>
  <si>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</si>
  <si>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</si>
  <si>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</si>
  <si>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</si>
  <si>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</si>
  <si>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</si>
  <si>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</si>
  <si>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</si>
  <si>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</si>
  <si>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</si>
  <si>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</si>
  <si>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</si>
  <si>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</si>
  <si>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</si>
  <si>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</si>
  <si>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</si>
  <si>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</si>
  <si>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</si>
  <si>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</si>
  <si>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</si>
  <si>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</si>
  <si>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</si>
  <si>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</si>
  <si>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</si>
  <si>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</si>
  <si>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</si>
  <si>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</si>
  <si>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</si>
  <si>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</si>
  <si>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</si>
  <si>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</si>
  <si>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</si>
  <si>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</si>
  <si>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</si>
  <si>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</si>
  <si>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</si>
  <si>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</si>
  <si>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</si>
  <si>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</si>
  <si>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</si>
  <si>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</si>
  <si>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</si>
  <si>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</si>
  <si>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</si>
  <si>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</si>
  <si>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</si>
  <si>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</si>
  <si>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</si>
  <si>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</si>
  <si>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</si>
  <si>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</si>
  <si>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</si>
  <si>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</si>
  <si>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</si>
  <si>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</si>
  <si>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</si>
  <si>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</si>
  <si>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</si>
  <si>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</si>
  <si>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</si>
  <si>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</si>
  <si>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</si>
  <si>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</si>
  <si>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</si>
  <si>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</si>
  <si>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</si>
  <si>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</si>
  <si>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</si>
  <si>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</si>
  <si>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</si>
  <si>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</si>
  <si>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</si>
  <si>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</si>
  <si>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</si>
  <si>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</si>
  <si>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</si>
  <si>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</si>
  <si>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</si>
  <si>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</si>
  <si>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</si>
  <si>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</si>
  <si>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</si>
  <si>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</si>
  <si>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</si>
  <si>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</si>
  <si>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</si>
  <si>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</si>
  <si>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</si>
  <si>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</si>
  <si>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</si>
  <si>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</si>
  <si>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</si>
  <si>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</si>
  <si>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</si>
  <si>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</si>
  <si>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</si>
  <si>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</si>
  <si>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</si>
  <si>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</si>
  <si>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</si>
  <si>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</si>
  <si>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</si>
  <si>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</si>
  <si>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</si>
  <si>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</si>
  <si>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</si>
  <si>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</si>
  <si>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</si>
  <si>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</si>
  <si>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</si>
  <si>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</si>
  <si>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</si>
  <si>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</si>
  <si>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</si>
  <si>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</si>
  <si>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</si>
  <si>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</si>
  <si>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</si>
  <si>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</si>
  <si>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</si>
  <si>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</si>
  <si>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</si>
  <si>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</si>
  <si>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</si>
  <si>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</si>
  <si>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</si>
  <si>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</si>
  <si>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</si>
  <si>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</si>
  <si>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</si>
  <si>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</si>
  <si>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</si>
  <si>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</si>
  <si>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</si>
  <si>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</si>
  <si>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</si>
  <si>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</si>
  <si>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</si>
  <si>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</si>
  <si>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</si>
  <si>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</si>
  <si>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</si>
  <si>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</si>
  <si>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</si>
  <si>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</si>
  <si>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</si>
  <si>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</si>
  <si>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</si>
  <si>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</si>
  <si>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</si>
  <si>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</si>
  <si>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</si>
  <si>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</si>
  <si>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</si>
  <si>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</si>
  <si>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</si>
  <si>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</si>
  <si>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</si>
  <si>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</si>
  <si>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</si>
  <si>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</si>
  <si>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</si>
  <si>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</si>
  <si>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</si>
  <si>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</si>
  <si>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</si>
  <si>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</si>
  <si>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</si>
  <si>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</si>
  <si>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</si>
  <si>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</si>
  <si>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</si>
  <si>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</si>
  <si>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</si>
  <si>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</si>
  <si>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</si>
  <si>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</si>
  <si>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</si>
  <si>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</si>
  <si>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</si>
  <si>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</si>
  <si>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</si>
  <si>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</si>
  <si>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</si>
  <si>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</si>
  <si>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</si>
  <si>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</si>
  <si>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</si>
  <si>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</si>
  <si>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</si>
  <si>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</si>
  <si>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</si>
  <si>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</si>
  <si>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</si>
  <si>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</si>
  <si>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</si>
  <si>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</si>
  <si>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</si>
  <si>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</si>
  <si>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</si>
  <si>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</si>
  <si>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</si>
  <si>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</si>
  <si>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</si>
  <si>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</si>
  <si>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</si>
  <si>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</si>
  <si>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</si>
  <si>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</si>
  <si>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</si>
  <si>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</si>
  <si>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</si>
  <si>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</si>
  <si>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</si>
  <si>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</si>
  <si>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</si>
  <si>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</si>
  <si>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</si>
  <si>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</si>
  <si>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</si>
  <si>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</si>
  <si>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</si>
  <si>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</si>
  <si>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</si>
  <si>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</si>
  <si>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</si>
  <si>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</si>
  <si>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</si>
  <si>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</si>
  <si>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</si>
  <si>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</si>
  <si>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</si>
  <si>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</si>
  <si>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</si>
  <si>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</si>
  <si>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</si>
  <si>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</si>
  <si>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</si>
  <si>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</si>
  <si>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</si>
  <si>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</si>
  <si>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</si>
  <si>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</si>
  <si>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</si>
  <si>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</si>
  <si>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</si>
  <si>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</si>
  <si>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</si>
  <si>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</si>
  <si>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</si>
  <si>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</si>
  <si>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</si>
  <si>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</si>
  <si>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</si>
  <si>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</si>
  <si>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</si>
  <si>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</si>
  <si>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</si>
  <si>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</si>
  <si>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</si>
  <si>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</si>
  <si>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</si>
  <si>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</si>
  <si>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</si>
  <si>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</si>
  <si>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</si>
  <si>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</si>
  <si>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</si>
  <si>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</si>
  <si>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</si>
  <si>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</si>
  <si>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</si>
  <si>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</si>
  <si>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</si>
  <si>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</si>
  <si>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</si>
  <si>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</si>
  <si>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</si>
  <si>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</si>
  <si>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</si>
  <si>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</si>
  <si>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</si>
  <si>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</si>
  <si>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</si>
  <si>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</si>
  <si>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</si>
  <si>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</si>
  <si>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</si>
  <si>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</si>
  <si>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</si>
  <si>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</si>
  <si>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</si>
  <si>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</si>
  <si>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</si>
  <si>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</si>
  <si>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</si>
  <si>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</si>
  <si>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</si>
  <si>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</si>
  <si>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</si>
  <si>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</si>
  <si>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</si>
  <si>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</si>
  <si>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</si>
  <si>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</si>
  <si>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</si>
  <si>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</si>
  <si>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</si>
  <si>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</si>
  <si>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</si>
  <si>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</si>
  <si>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</si>
  <si>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</si>
  <si>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</si>
  <si>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</si>
  <si>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</si>
  <si>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</si>
  <si>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</si>
  <si>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</si>
  <si>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</si>
  <si>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</si>
  <si>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</si>
  <si>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</si>
  <si>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</si>
  <si>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</si>
  <si>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</si>
  <si>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</si>
  <si>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</si>
  <si>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</si>
  <si>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</si>
  <si>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</si>
  <si>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</si>
  <si>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</si>
  <si>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</si>
  <si>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</si>
  <si>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</si>
  <si>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</si>
  <si>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</si>
  <si>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</si>
  <si>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</si>
  <si>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</si>
  <si>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</si>
  <si>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</si>
  <si>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</si>
  <si>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</si>
  <si>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</si>
  <si>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</si>
  <si>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</si>
  <si>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</si>
  <si>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</si>
  <si>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</si>
  <si>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</si>
  <si>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</si>
  <si>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</si>
  <si>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</si>
  <si>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</si>
  <si>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</si>
  <si>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</si>
  <si>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</si>
  <si>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</si>
  <si>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</si>
  <si>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</si>
  <si>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</si>
  <si>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</si>
  <si>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</si>
  <si>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</si>
  <si>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</si>
  <si>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</si>
  <si>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</si>
  <si>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</si>
  <si>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</si>
  <si>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</si>
  <si>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</si>
  <si>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</si>
  <si>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</si>
  <si>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</si>
  <si>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</si>
  <si>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</si>
  <si>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</si>
  <si>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</si>
  <si>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</si>
  <si>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</si>
  <si>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</si>
  <si>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</si>
  <si>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</si>
  <si>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</si>
  <si>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</si>
  <si>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</si>
  <si>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</si>
  <si>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</si>
  <si>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</si>
  <si>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</si>
  <si>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</si>
  <si>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</si>
  <si>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</si>
  <si>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</si>
  <si>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</si>
  <si>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</si>
  <si>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</si>
  <si>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</si>
  <si>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</si>
  <si>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</si>
  <si>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</si>
  <si>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</si>
  <si>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</si>
  <si>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</si>
  <si>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</si>
  <si>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</si>
  <si>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</si>
  <si>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</si>
  <si>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</si>
  <si>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</si>
  <si>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</si>
  <si>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</si>
  <si>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</si>
  <si>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</si>
  <si>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</si>
  <si>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</si>
  <si>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</si>
  <si>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</si>
  <si>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</si>
  <si>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</si>
  <si>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</si>
  <si>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</si>
  <si>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</si>
  <si>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</si>
  <si>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</si>
  <si>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</si>
  <si>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</si>
  <si>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</si>
  <si>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</si>
  <si>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</si>
  <si>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</si>
  <si>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</si>
  <si>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</si>
  <si>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</si>
  <si>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</si>
  <si>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</si>
  <si>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</si>
  <si>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</si>
  <si>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</si>
  <si>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</si>
  <si>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</si>
  <si>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</si>
  <si>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</si>
  <si>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</si>
  <si>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</si>
  <si>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</si>
  <si>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</si>
  <si>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</si>
  <si>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</si>
  <si>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</si>
  <si>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</si>
  <si>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</si>
  <si>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</si>
  <si>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</si>
  <si>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</si>
  <si>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</si>
  <si>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</si>
  <si>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</si>
  <si>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</si>
  <si>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</si>
  <si>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</si>
  <si>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</si>
  <si>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</si>
  <si>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</si>
  <si>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</si>
  <si>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</si>
  <si>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</si>
  <si>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</si>
  <si>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</si>
  <si>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</si>
  <si>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</si>
  <si>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</si>
  <si>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</si>
  <si>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</si>
  <si>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</si>
  <si>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</si>
  <si>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</si>
  <si>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</si>
  <si>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</si>
  <si>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</si>
  <si>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</si>
  <si>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</si>
  <si>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</si>
  <si>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</si>
  <si>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</si>
  <si>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</si>
  <si>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</si>
  <si>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</si>
  <si>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</si>
  <si>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</si>
  <si>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</si>
  <si>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</si>
  <si>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</si>
  <si>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</si>
  <si>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</si>
  <si>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</si>
  <si>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</si>
  <si>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</si>
  <si>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</si>
  <si>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</si>
  <si>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</si>
  <si>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</si>
  <si>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</si>
  <si>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</si>
  <si>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</si>
  <si>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</si>
  <si>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</si>
  <si>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</si>
  <si>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</si>
  <si>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</si>
  <si>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</si>
  <si>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</si>
  <si>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</si>
  <si>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</si>
  <si>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</si>
  <si>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</si>
  <si>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</si>
  <si>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</si>
  <si>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</si>
  <si>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</si>
  <si>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</si>
  <si>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</si>
  <si>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</si>
  <si>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</si>
  <si>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</si>
  <si>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</si>
  <si>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</si>
  <si>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</si>
  <si>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</si>
  <si>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</si>
  <si>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</si>
  <si>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</si>
  <si>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</si>
  <si>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</si>
  <si>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</si>
  <si>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</si>
  <si>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</si>
  <si>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</si>
  <si>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</si>
  <si>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</si>
  <si>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</si>
  <si>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</si>
  <si>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</si>
  <si>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</si>
  <si>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</si>
  <si>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</si>
  <si>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</si>
  <si>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</si>
  <si>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</si>
  <si>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</si>
  <si>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</si>
  <si>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</si>
  <si>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</si>
  <si>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</si>
  <si>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</si>
  <si>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</si>
  <si>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</si>
  <si>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</si>
  <si>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</si>
  <si>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</si>
  <si>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</si>
  <si>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</si>
  <si>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</si>
  <si>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</si>
  <si>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</si>
  <si>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</si>
  <si>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</si>
  <si>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</si>
  <si>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</si>
  <si>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</si>
  <si>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</si>
  <si>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</si>
  <si>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</si>
  <si>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</si>
  <si>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</si>
  <si>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</si>
  <si>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</si>
  <si>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</si>
  <si>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</si>
  <si>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</si>
  <si>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</si>
  <si>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</si>
  <si>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</si>
  <si>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</si>
  <si>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</si>
  <si>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</si>
  <si>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</si>
  <si>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</si>
  <si>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</si>
  <si>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</si>
  <si>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</si>
  <si>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</si>
  <si>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</si>
  <si>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</si>
  <si>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</si>
  <si>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</si>
  <si>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</si>
  <si>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</si>
  <si>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</si>
  <si>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</si>
  <si>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</si>
  <si>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</si>
  <si>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</si>
  <si>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</si>
  <si>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</si>
  <si>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</si>
  <si>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</si>
  <si>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</si>
  <si>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</si>
  <si>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</si>
  <si>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</si>
  <si>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</si>
  <si>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</si>
  <si>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</si>
  <si>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</si>
  <si>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</si>
  <si>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</si>
  <si>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</si>
  <si>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</si>
  <si>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</si>
  <si>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</si>
  <si>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</si>
  <si>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</si>
  <si>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</si>
  <si>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</si>
  <si>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</si>
  <si>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</si>
  <si>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</si>
  <si>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</si>
  <si>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</si>
  <si>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</si>
  <si>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</si>
  <si>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</si>
  <si>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</si>
  <si>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</si>
  <si>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</si>
  <si>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</si>
  <si>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</si>
  <si>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</si>
  <si>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</si>
  <si>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</si>
  <si>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</si>
  <si>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</si>
  <si>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</si>
  <si>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</si>
  <si>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</si>
  <si>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</si>
  <si>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</si>
  <si>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</si>
  <si>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</si>
  <si>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</si>
  <si>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</si>
  <si>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</si>
  <si>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</si>
  <si>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</si>
  <si>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</si>
  <si>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</si>
  <si>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</si>
  <si>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</si>
  <si>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</si>
  <si>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</si>
  <si>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</si>
  <si>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</si>
  <si>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</si>
  <si>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</si>
  <si>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</si>
  <si>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</si>
  <si>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</si>
  <si>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</si>
  <si>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</si>
  <si>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</si>
  <si>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</si>
  <si>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</si>
  <si>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</si>
  <si>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</si>
  <si>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</si>
  <si>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</si>
  <si>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</si>
  <si>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</si>
  <si>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</si>
  <si>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</si>
  <si>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</si>
  <si>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</si>
  <si>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</si>
  <si>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</si>
  <si>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</si>
  <si>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</si>
  <si>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</si>
  <si>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</si>
  <si>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</si>
  <si>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</si>
  <si>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</si>
  <si>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</si>
  <si>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</si>
  <si>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</si>
  <si>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</si>
  <si>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</si>
  <si>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</si>
  <si>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</si>
  <si>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</si>
  <si>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</si>
  <si>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</si>
  <si>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</si>
  <si>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</si>
  <si>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</si>
  <si>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</si>
  <si>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</si>
  <si>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</si>
  <si>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</si>
  <si>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</si>
  <si>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</si>
  <si>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</si>
  <si>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</si>
  <si>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</si>
  <si>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</si>
  <si>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</si>
  <si>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</si>
  <si>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</si>
  <si>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</si>
  <si>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</si>
  <si>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</si>
  <si>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</si>
  <si>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</si>
  <si>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</si>
  <si>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</si>
  <si>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</si>
  <si>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</si>
  <si>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</si>
  <si>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</si>
  <si>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</si>
  <si>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</si>
  <si>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</si>
  <si>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</si>
  <si>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</si>
  <si>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</si>
  <si>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</si>
  <si>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</si>
  <si>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</si>
  <si>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</si>
  <si>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</si>
  <si>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</si>
  <si>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</si>
  <si>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</si>
  <si>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</si>
  <si>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</si>
  <si>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</si>
  <si>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</si>
  <si>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</si>
  <si>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</si>
  <si>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</si>
  <si>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</si>
  <si>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</si>
  <si>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</si>
  <si>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</si>
  <si>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</si>
  <si>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</si>
  <si>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</si>
  <si>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</si>
  <si>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</si>
  <si>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</si>
  <si>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</si>
  <si>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</si>
  <si>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</si>
  <si>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</si>
  <si>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</si>
  <si>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</si>
  <si>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</si>
  <si>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</si>
  <si>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</si>
  <si>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</si>
  <si>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</si>
  <si>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</si>
  <si>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</si>
  <si>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</si>
  <si>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</si>
  <si>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</si>
  <si>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</si>
  <si>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</si>
  <si>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</si>
  <si>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</si>
  <si>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</si>
  <si>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</si>
  <si>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</si>
  <si>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</si>
  <si>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</si>
  <si>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</si>
  <si>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</si>
  <si>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</si>
  <si>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</si>
  <si>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</si>
  <si>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</si>
  <si>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</si>
  <si>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</si>
  <si>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</si>
  <si>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</si>
  <si>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</si>
  <si>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</si>
  <si>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</si>
  <si>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</si>
  <si>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</si>
  <si>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</si>
  <si>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</si>
  <si>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</si>
  <si>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</si>
  <si>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</si>
  <si>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</si>
  <si>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</si>
  <si>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</si>
  <si>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</si>
  <si>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</si>
  <si>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</si>
  <si>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</si>
  <si>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</si>
  <si>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</si>
  <si>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</si>
  <si>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</si>
  <si>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</si>
  <si>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</si>
  <si>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</si>
  <si>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</si>
  <si>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</si>
  <si>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</si>
  <si>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</si>
  <si>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</si>
  <si>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</si>
  <si>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</si>
  <si>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</si>
  <si>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</si>
  <si>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</si>
  <si>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</si>
  <si>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</si>
  <si>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</si>
  <si>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</si>
  <si>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</si>
  <si>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</si>
  <si>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</si>
  <si>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</si>
  <si>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</si>
  <si>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</si>
  <si>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</si>
  <si>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</si>
  <si>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</si>
  <si>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</si>
  <si>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</si>
  <si>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</si>
  <si>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</si>
  <si>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</si>
  <si>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</si>
  <si>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</si>
  <si>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</si>
  <si>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</si>
  <si>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</si>
  <si>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</si>
  <si>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</si>
  <si>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</si>
  <si>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</si>
  <si>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</si>
  <si>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</si>
  <si>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</si>
  <si>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</si>
  <si>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</si>
  <si>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</si>
  <si>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</si>
  <si>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</si>
  <si>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</si>
  <si>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</si>
  <si>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</si>
  <si>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</si>
  <si>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</si>
  <si>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</si>
  <si>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</si>
  <si>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</si>
  <si>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</si>
  <si>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</si>
  <si>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</si>
  <si>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</si>
  <si>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</si>
  <si>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</si>
  <si>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</si>
  <si>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</si>
  <si>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</si>
  <si>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</si>
  <si>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</si>
  <si>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</si>
  <si>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</si>
  <si>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</si>
  <si>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</si>
  <si>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</si>
  <si>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</si>
  <si>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</si>
  <si>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</si>
  <si>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</si>
  <si>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</si>
  <si>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</si>
  <si>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</si>
  <si>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</si>
  <si>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</si>
  <si>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</si>
  <si>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</si>
  <si>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</si>
  <si>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</si>
  <si>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</si>
  <si>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</si>
  <si>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</si>
  <si>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</si>
  <si>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</si>
  <si>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</si>
  <si>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</si>
  <si>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</si>
  <si>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</si>
  <si>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</si>
  <si>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</si>
  <si>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</si>
  <si>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</si>
  <si>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</si>
  <si>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</si>
  <si>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</si>
  <si>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</si>
  <si>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</si>
  <si>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</si>
  <si>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</si>
  <si>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</si>
  <si>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</si>
  <si>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</si>
  <si>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</si>
  <si>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</si>
  <si>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</si>
  <si>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</si>
  <si>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</si>
  <si>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</si>
  <si>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</si>
  <si>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</si>
  <si>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</si>
  <si>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</si>
  <si>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</si>
  <si>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</si>
  <si>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</si>
  <si>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</si>
  <si>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</si>
  <si>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</si>
  <si>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</si>
  <si>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</si>
  <si>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</si>
  <si>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</si>
  <si>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</si>
  <si>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</si>
  <si>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</si>
  <si>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</si>
  <si>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</si>
  <si>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</si>
  <si>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</si>
  <si>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</si>
  <si>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</si>
  <si>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</si>
  <si>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</si>
  <si>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</si>
  <si>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</si>
  <si>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</si>
  <si>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</si>
  <si>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</si>
  <si>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</si>
  <si>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</si>
  <si>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</si>
  <si>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</si>
  <si>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</si>
  <si>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</si>
  <si>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</si>
  <si>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</si>
  <si>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</si>
  <si>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</si>
  <si>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</si>
  <si>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</si>
  <si>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</si>
  <si>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</si>
  <si>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</si>
  <si>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</si>
  <si>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</si>
  <si>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</si>
  <si>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</si>
  <si>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</si>
  <si>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</si>
  <si>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</si>
  <si>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</si>
  <si>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</si>
  <si>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</si>
  <si>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</si>
  <si>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</si>
  <si>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</si>
  <si>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</si>
  <si>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</si>
  <si>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</si>
  <si>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</si>
  <si>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</si>
  <si>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</si>
  <si>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</si>
  <si>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</si>
  <si>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</si>
  <si>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</si>
  <si>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</si>
  <si>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</si>
  <si>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</si>
  <si>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</si>
  <si>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</si>
  <si>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</si>
  <si>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</si>
  <si>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</si>
  <si>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</si>
  <si>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</si>
  <si>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</si>
  <si>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</si>
  <si>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</si>
  <si>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</si>
  <si>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</si>
  <si>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</si>
  <si>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</si>
  <si>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</si>
  <si>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</si>
  <si>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</si>
  <si>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</si>
  <si>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</si>
  <si>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</si>
  <si>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</si>
  <si>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</si>
  <si>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</si>
  <si>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</si>
  <si>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</si>
  <si>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</si>
  <si>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</si>
  <si>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</si>
  <si>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</si>
  <si>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</si>
  <si>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</si>
  <si>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</si>
  <si>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</si>
  <si>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</si>
  <si>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</si>
  <si>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</si>
  <si>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</si>
  <si>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</si>
  <si>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</si>
  <si>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</si>
  <si>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</si>
  <si>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</si>
  <si>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</si>
  <si>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</si>
  <si>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</si>
  <si>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</si>
  <si>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</si>
  <si>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</si>
  <si>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</si>
  <si>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</si>
  <si>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</si>
  <si>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</si>
  <si>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</si>
  <si>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</si>
  <si>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</si>
  <si>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</si>
  <si>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</si>
  <si>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</si>
  <si>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</si>
  <si>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</si>
  <si>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</si>
  <si>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</si>
  <si>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</si>
  <si>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</si>
  <si>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</si>
  <si>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</si>
  <si>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</si>
  <si>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</si>
  <si>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</si>
  <si>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</si>
  <si>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</si>
  <si>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</si>
  <si>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</si>
  <si>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</si>
  <si>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</si>
  <si>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</si>
  <si>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</si>
  <si>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</si>
  <si>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</si>
  <si>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</si>
  <si>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</si>
  <si>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</si>
  <si>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</si>
  <si>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</si>
  <si>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</si>
  <si>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</si>
  <si>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</si>
  <si>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</si>
  <si>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</si>
  <si>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</si>
  <si>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</si>
  <si>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</si>
  <si>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</si>
  <si>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</si>
  <si>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</si>
  <si>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</si>
  <si>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</si>
  <si>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</si>
  <si>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</si>
  <si>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</si>
  <si>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</si>
  <si>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</si>
  <si>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</si>
  <si>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</si>
  <si>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</si>
  <si>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</si>
  <si>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</si>
  <si>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</si>
  <si>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</si>
  <si>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</si>
  <si>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</si>
  <si>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</si>
  <si>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</si>
  <si>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</si>
  <si>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</si>
  <si>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</si>
  <si>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</si>
  <si>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</si>
  <si>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</si>
  <si>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</si>
  <si>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</si>
  <si>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</si>
  <si>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</si>
  <si>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</si>
  <si>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</si>
  <si>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</si>
  <si>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</si>
  <si>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</si>
  <si>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</si>
  <si>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</si>
  <si>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</si>
  <si>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</si>
  <si>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</si>
  <si>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</si>
  <si>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</si>
  <si>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</si>
  <si>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</si>
  <si>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</si>
  <si>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</si>
  <si>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</si>
  <si>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</si>
  <si>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</si>
  <si>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</si>
  <si>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</si>
  <si>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</si>
  <si>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</si>
  <si>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</si>
  <si>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</si>
  <si>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</si>
  <si>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</si>
  <si>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</si>
  <si>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</si>
  <si>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</si>
  <si>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</si>
  <si>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</si>
  <si>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</si>
  <si>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</si>
  <si>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</si>
  <si>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</si>
  <si>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</si>
  <si>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</si>
  <si>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</si>
  <si>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</si>
  <si>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</si>
  <si>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</si>
  <si>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</si>
  <si>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</si>
  <si>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</si>
  <si>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</si>
  <si>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</si>
  <si>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</si>
  <si>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</si>
  <si>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</si>
  <si>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</si>
  <si>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</si>
  <si>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</si>
  <si>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</si>
  <si>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</si>
  <si>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</si>
  <si>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</si>
  <si>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</si>
  <si>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</si>
  <si>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</si>
  <si>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</si>
  <si>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</si>
  <si>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</si>
  <si>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</si>
  <si>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</si>
  <si>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</si>
  <si>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</si>
  <si>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</si>
  <si>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</si>
  <si>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</si>
  <si>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</si>
  <si>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</si>
  <si>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</si>
  <si>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</si>
  <si>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</si>
  <si>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</si>
  <si>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</si>
  <si>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</si>
  <si>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</si>
  <si>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</si>
  <si>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</si>
  <si>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</si>
  <si>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</si>
  <si>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</si>
  <si>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</si>
  <si>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</si>
  <si>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</si>
  <si>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</si>
  <si>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</si>
  <si>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</si>
  <si>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</si>
  <si>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</si>
  <si>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</si>
  <si>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</si>
  <si>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</si>
  <si>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</si>
  <si>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</si>
  <si>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</si>
  <si>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</si>
  <si>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</si>
  <si>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</si>
  <si>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</si>
  <si>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</si>
  <si>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</si>
  <si>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</si>
  <si>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</si>
  <si>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</si>
  <si>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</si>
  <si>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</si>
  <si>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</si>
  <si>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</si>
  <si>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</si>
  <si>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</si>
  <si>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</si>
  <si>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</si>
  <si>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</si>
  <si>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</si>
  <si>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</si>
  <si>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</si>
  <si>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</si>
  <si>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</si>
  <si>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</si>
  <si>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</si>
  <si>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</si>
  <si>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</si>
  <si>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</si>
  <si>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</si>
  <si>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</si>
  <si>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</si>
  <si>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</si>
  <si>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</si>
  <si>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</si>
  <si>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</si>
  <si>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</si>
  <si>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</si>
  <si>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</si>
  <si>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</si>
  <si>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</si>
  <si>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</si>
  <si>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</si>
  <si>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</si>
  <si>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</si>
  <si>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</si>
  <si>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</si>
  <si>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</si>
  <si>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</si>
  <si>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</si>
  <si>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</si>
  <si>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</si>
  <si>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</si>
  <si>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</si>
  <si>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</si>
  <si>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</si>
  <si>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</si>
  <si>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</si>
  <si>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</si>
  <si>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</si>
  <si>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</si>
  <si>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</si>
  <si>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</si>
  <si>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</si>
  <si>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</si>
  <si>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</si>
  <si>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</si>
  <si>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</si>
  <si>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</si>
  <si>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</si>
  <si>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</si>
  <si>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</si>
  <si>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</si>
  <si>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</si>
  <si>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</si>
  <si>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</si>
  <si>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</si>
  <si>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</si>
  <si>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</si>
  <si>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</si>
  <si>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</si>
  <si>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</si>
  <si>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</si>
  <si>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</si>
  <si>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</si>
  <si>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</si>
  <si>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</si>
  <si>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</si>
  <si>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</si>
  <si>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</si>
  <si>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</si>
  <si>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</si>
  <si>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</si>
  <si>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</si>
  <si>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</si>
  <si>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</si>
  <si>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</si>
  <si>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</si>
  <si>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</si>
  <si>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</si>
  <si>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</si>
  <si>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</si>
  <si>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</si>
  <si>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</si>
  <si>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</si>
  <si>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</si>
  <si>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</si>
  <si>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</si>
  <si>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</si>
  <si>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</si>
  <si>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</si>
  <si>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</si>
  <si>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</si>
  <si>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</si>
  <si>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</si>
  <si>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</si>
  <si>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</si>
  <si>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</si>
  <si>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</si>
  <si>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</si>
  <si>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</si>
  <si>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</si>
  <si>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</si>
  <si>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</si>
  <si>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</si>
  <si>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</si>
  <si>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</si>
  <si>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</si>
  <si>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</si>
  <si>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</si>
  <si>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</si>
  <si>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</si>
  <si>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</si>
  <si>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</si>
  <si>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</si>
  <si>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</si>
  <si>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</si>
  <si>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</si>
  <si>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</si>
  <si>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</si>
  <si>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</si>
  <si>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</si>
  <si>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</si>
  <si>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</si>
  <si>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</si>
  <si>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</si>
  <si>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</si>
  <si>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</si>
  <si>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</si>
  <si>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</si>
  <si>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</si>
  <si>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</si>
  <si>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</si>
  <si>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</si>
  <si>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</si>
  <si>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</si>
  <si>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</si>
  <si>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</si>
  <si>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</si>
  <si>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</si>
  <si>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</si>
  <si>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</si>
  <si>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</si>
  <si>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</si>
  <si>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</si>
  <si>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</si>
  <si>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</si>
  <si>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</si>
  <si>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</si>
  <si>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</si>
  <si>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</si>
  <si>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</si>
  <si>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</si>
  <si>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</si>
  <si>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</si>
  <si>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</si>
  <si>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</si>
  <si>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</si>
  <si>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</si>
  <si>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</si>
  <si>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</si>
  <si>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</si>
  <si>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</si>
  <si>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</si>
  <si>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</si>
  <si>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</si>
  <si>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</si>
  <si>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</si>
  <si>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</si>
  <si>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</si>
  <si>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</si>
  <si>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</si>
  <si>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</si>
  <si>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</si>
  <si>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</si>
  <si>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</si>
  <si>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</si>
  <si>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</si>
  <si>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</si>
  <si>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</si>
  <si>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</si>
  <si>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</si>
  <si>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</si>
  <si>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</si>
  <si>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</si>
  <si>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</si>
  <si>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</si>
  <si>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</si>
  <si>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</si>
  <si>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</si>
  <si>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</si>
  <si>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</si>
  <si>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</si>
  <si>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</si>
  <si>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</si>
  <si>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</si>
  <si>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</si>
  <si>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</si>
  <si>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</si>
  <si>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</si>
  <si>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</si>
  <si>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</si>
  <si>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</si>
  <si>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</si>
  <si>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</si>
  <si>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</si>
  <si>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</si>
  <si>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</si>
  <si>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</si>
  <si>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</si>
  <si>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</si>
  <si>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</si>
  <si>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</si>
  <si>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</si>
  <si>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</si>
  <si>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</si>
  <si>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</si>
  <si>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</si>
  <si>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</si>
  <si>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</si>
  <si>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</si>
  <si>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</si>
  <si>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</si>
  <si>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</si>
  <si>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</si>
  <si>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</si>
  <si>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</si>
  <si>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</si>
  <si>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</si>
  <si>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</si>
  <si>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</si>
  <si>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</si>
  <si>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</si>
  <si>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</si>
  <si>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</si>
  <si>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</si>
  <si>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</si>
  <si>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</si>
  <si>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</si>
  <si>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</si>
  <si>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</si>
  <si>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</si>
  <si>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</si>
  <si>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</si>
  <si>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</si>
  <si>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</si>
  <si>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</si>
  <si>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</si>
  <si>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</si>
  <si>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</si>
  <si>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</si>
  <si>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</si>
  <si>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</si>
  <si>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</si>
  <si>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</si>
  <si>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</si>
  <si>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</si>
  <si>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</si>
  <si>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</si>
  <si>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</si>
  <si>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</si>
  <si>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</si>
  <si>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</si>
  <si>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</si>
  <si>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</si>
  <si>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</si>
  <si>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</si>
  <si>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</si>
  <si>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</si>
  <si>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</si>
  <si>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</si>
  <si>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</si>
  <si>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</si>
  <si>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</si>
  <si>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</si>
  <si>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</si>
  <si>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</si>
  <si>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</si>
  <si>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</si>
  <si>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</si>
  <si>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</si>
  <si>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</si>
  <si>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</si>
  <si>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</si>
  <si>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</si>
  <si>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</si>
  <si>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</si>
  <si>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</si>
  <si>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</si>
  <si>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</si>
  <si>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</si>
  <si>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</si>
  <si>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</si>
  <si>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</si>
  <si>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</si>
  <si>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</si>
  <si>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</si>
  <si>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</si>
  <si>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</si>
  <si>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</si>
  <si>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</si>
  <si>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</si>
  <si>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</si>
  <si>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</si>
  <si>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</si>
  <si>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</si>
  <si>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</si>
  <si>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</si>
  <si>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</si>
  <si>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</si>
  <si>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</si>
  <si>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</si>
  <si>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</si>
  <si>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</si>
  <si>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</si>
  <si>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</si>
  <si>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</si>
  <si>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</si>
  <si>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</si>
  <si>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</si>
  <si>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</si>
  <si>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</si>
  <si>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</si>
  <si>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</si>
  <si>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</si>
  <si>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</si>
  <si>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</si>
  <si>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</si>
  <si>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</si>
  <si>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</si>
  <si>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</si>
  <si>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</si>
  <si>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</si>
  <si>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</si>
  <si>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</si>
  <si>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</si>
  <si>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</si>
  <si>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</si>
  <si>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</si>
  <si>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</si>
  <si>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</si>
  <si>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</si>
  <si>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</si>
  <si>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</si>
  <si>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</si>
  <si>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</si>
  <si>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</si>
  <si>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</si>
  <si>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</si>
  <si>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</si>
  <si>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</si>
  <si>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</si>
  <si>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</si>
  <si>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</si>
  <si>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</si>
  <si>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</si>
  <si>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</si>
  <si>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</si>
  <si>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</si>
  <si>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</si>
  <si>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</si>
  <si>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</si>
  <si>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</si>
  <si>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</si>
  <si>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</si>
  <si>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</si>
  <si>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</si>
  <si>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</si>
  <si>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</si>
  <si>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</si>
  <si>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</si>
  <si>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</si>
  <si>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</si>
  <si>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</si>
  <si>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</si>
  <si>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</si>
  <si>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</si>
  <si>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</si>
  <si>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</si>
  <si>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</si>
  <si>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</si>
  <si>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</si>
  <si>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</si>
  <si>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</si>
  <si>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</si>
  <si>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</si>
  <si>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</si>
  <si>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</si>
  <si>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</si>
  <si>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</si>
  <si>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</si>
  <si>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</si>
  <si>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</si>
  <si>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</si>
  <si>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</si>
  <si>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</si>
  <si>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</si>
  <si>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</si>
  <si>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</si>
  <si>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</si>
  <si>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</si>
  <si>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</si>
  <si>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</si>
  <si>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</si>
  <si>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</si>
  <si>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</si>
  <si>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</si>
  <si>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</si>
  <si>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</si>
  <si>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</si>
  <si>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</si>
  <si>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</si>
  <si>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</si>
  <si>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</si>
  <si>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</si>
  <si>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</si>
  <si>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</si>
  <si>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</si>
  <si>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</si>
  <si>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</si>
  <si>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</si>
  <si>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</si>
  <si>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</si>
  <si>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</si>
  <si>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</si>
  <si>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</si>
  <si>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</si>
  <si>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</si>
  <si>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</si>
  <si>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</si>
  <si>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</si>
  <si>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</si>
  <si>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</si>
  <si>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</si>
  <si>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</si>
  <si>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</si>
  <si>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</si>
  <si>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</si>
  <si>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</si>
  <si>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</si>
  <si>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</si>
  <si>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</si>
  <si>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</si>
  <si>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</si>
  <si>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</si>
  <si>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</si>
  <si>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</si>
  <si>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</si>
  <si>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</si>
  <si>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</si>
  <si>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</si>
  <si>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</si>
  <si>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</si>
  <si>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</si>
  <si>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</si>
  <si>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</si>
  <si>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</si>
  <si>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</si>
  <si>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</si>
  <si>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</si>
  <si>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</si>
  <si>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</si>
  <si>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</si>
  <si>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</si>
  <si>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</si>
  <si>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</si>
  <si>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</si>
  <si>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</si>
  <si>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</si>
  <si>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</si>
  <si>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</si>
  <si>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</si>
  <si>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</si>
  <si>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</si>
  <si>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</si>
  <si>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</si>
  <si>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</si>
  <si>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</si>
  <si>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</si>
  <si>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</si>
  <si>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</si>
  <si>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</si>
  <si>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</si>
  <si>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</si>
  <si>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</si>
  <si>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</si>
  <si>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</si>
  <si>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</si>
  <si>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</si>
  <si>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</si>
  <si>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</si>
  <si>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</si>
  <si>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</si>
  <si>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</si>
  <si>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</si>
  <si>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</si>
  <si>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</si>
  <si>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</si>
  <si>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</si>
  <si>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</si>
  <si>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</si>
  <si>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</si>
  <si>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</si>
  <si>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</si>
  <si>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</si>
  <si>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</si>
  <si>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</si>
  <si>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</si>
  <si>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</si>
  <si>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</si>
  <si>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</si>
  <si>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</si>
  <si>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</si>
  <si>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</si>
  <si>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</si>
  <si>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</si>
  <si>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</si>
  <si>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</si>
  <si>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</si>
  <si>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</si>
  <si>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</si>
  <si>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</si>
  <si>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</si>
  <si>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</si>
  <si>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</si>
  <si>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</si>
  <si>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</si>
  <si>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</si>
  <si>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</si>
  <si>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</si>
  <si>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</si>
  <si>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</si>
  <si>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</si>
  <si>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</si>
  <si>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</si>
  <si>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</si>
  <si>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</si>
  <si>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</si>
  <si>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</si>
  <si>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</si>
  <si>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</si>
  <si>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</si>
  <si>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</si>
  <si>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</si>
  <si>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</si>
  <si>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</si>
  <si>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</si>
  <si>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</si>
  <si>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</si>
  <si>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</si>
  <si>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</si>
  <si>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</si>
  <si>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</si>
  <si>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</si>
  <si>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</si>
  <si>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</si>
  <si>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</si>
  <si>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</si>
  <si>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</si>
  <si>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</si>
  <si>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</si>
  <si>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</si>
  <si>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</si>
  <si>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</si>
  <si>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</si>
  <si>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</si>
  <si>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</si>
  <si>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</si>
  <si>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</si>
  <si>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</si>
  <si>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</si>
  <si>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</si>
  <si>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</si>
  <si>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</si>
  <si>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</si>
  <si>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</si>
  <si>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</si>
  <si>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</si>
  <si>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</si>
  <si>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</si>
  <si>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</si>
  <si>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</si>
  <si>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</si>
  <si>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</si>
  <si>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</si>
  <si>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</si>
  <si>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</si>
  <si>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</si>
  <si>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</si>
  <si>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</si>
  <si>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</si>
  <si>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</si>
  <si>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</si>
  <si>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</si>
  <si>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</si>
  <si>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</si>
  <si>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</si>
  <si>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</si>
  <si>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</si>
  <si>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</si>
  <si>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</si>
  <si>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</si>
  <si>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</si>
  <si>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</si>
  <si>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</si>
  <si>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</si>
  <si>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</si>
  <si>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</si>
  <si>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</si>
  <si>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</si>
  <si>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</si>
  <si>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</si>
  <si>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</si>
  <si>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</si>
  <si>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</si>
  <si>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</si>
  <si>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</si>
  <si>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</si>
  <si>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</si>
  <si>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</si>
  <si>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</si>
  <si>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</si>
  <si>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</si>
  <si>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</si>
  <si>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</si>
  <si>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</si>
  <si>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</si>
  <si>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</si>
  <si>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</si>
  <si>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</si>
  <si>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</si>
  <si>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</si>
  <si>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</si>
  <si>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</si>
  <si>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</si>
  <si>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</si>
  <si>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</si>
  <si>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</si>
  <si>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</si>
  <si>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</si>
  <si>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</si>
  <si>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</si>
  <si>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</si>
  <si>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</si>
  <si>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</si>
  <si>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</si>
  <si>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</si>
  <si>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</si>
  <si>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</si>
  <si>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</si>
  <si>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</si>
  <si>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</si>
  <si>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</si>
  <si>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</si>
  <si>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</si>
  <si>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</si>
  <si>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</si>
  <si>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</si>
  <si>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</si>
  <si>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</si>
  <si>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</si>
  <si>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</si>
  <si>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</si>
  <si>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</si>
  <si>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</si>
  <si>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</si>
  <si>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</si>
  <si>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</si>
  <si>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</si>
  <si>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</si>
  <si>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</si>
  <si>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</si>
  <si>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</si>
  <si>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</si>
  <si>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</si>
  <si>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</si>
  <si>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</si>
  <si>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</si>
  <si>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</si>
  <si>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</si>
  <si>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</si>
  <si>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</si>
  <si>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</si>
  <si>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</si>
  <si>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</si>
  <si>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</si>
  <si>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</si>
  <si>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</si>
  <si>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</si>
  <si>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</si>
  <si>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</si>
  <si>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</si>
  <si>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</si>
  <si>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</si>
  <si>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</si>
  <si>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</si>
  <si>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</si>
  <si>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</si>
  <si>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</si>
  <si>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</si>
  <si>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</si>
  <si>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</si>
  <si>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</si>
  <si>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</si>
  <si>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</si>
  <si>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</si>
  <si>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</si>
  <si>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</si>
  <si>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</si>
  <si>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</si>
  <si>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</si>
  <si>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</si>
  <si>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</si>
  <si>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</si>
  <si>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</si>
  <si>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</si>
  <si>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</si>
  <si>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</si>
  <si>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</si>
  <si>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</si>
  <si>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</si>
  <si>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</si>
  <si>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</si>
  <si>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</si>
  <si>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</si>
  <si>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</si>
  <si>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</si>
  <si>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</si>
  <si>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</si>
  <si>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</si>
  <si>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</si>
  <si>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</si>
  <si>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</si>
  <si>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</si>
  <si>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</si>
  <si>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</si>
  <si>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</si>
  <si>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</si>
  <si>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</si>
  <si>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</si>
  <si>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</si>
  <si>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</si>
  <si>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</si>
  <si>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</si>
  <si>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</si>
  <si>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</si>
  <si>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</si>
  <si>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</si>
  <si>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</si>
  <si>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</si>
  <si>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</si>
  <si>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</si>
  <si>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</si>
  <si>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</si>
  <si>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</si>
  <si>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</si>
  <si>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</si>
  <si>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</si>
  <si>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</si>
  <si>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</si>
  <si>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</si>
  <si>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</si>
  <si>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</si>
  <si>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</si>
  <si>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</si>
  <si>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</si>
  <si>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</si>
  <si>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</si>
  <si>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</si>
  <si>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</si>
  <si>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</si>
  <si>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</si>
  <si>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</si>
  <si>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</si>
  <si>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</si>
  <si>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</si>
  <si>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</si>
  <si>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</si>
  <si>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</si>
  <si>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</si>
  <si>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</si>
  <si>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</si>
  <si>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</si>
  <si>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</si>
  <si>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</si>
  <si>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</si>
  <si>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</si>
  <si>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</si>
  <si>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</si>
  <si>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</si>
  <si>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</si>
  <si>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</si>
  <si>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</si>
  <si>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</si>
  <si>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</si>
  <si>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</si>
  <si>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</si>
  <si>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</si>
  <si>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</si>
  <si>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</si>
  <si>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</si>
  <si>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</si>
  <si>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</si>
  <si>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</si>
  <si>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</si>
  <si>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</si>
  <si>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</si>
  <si>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</si>
  <si>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</si>
  <si>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</si>
  <si>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</si>
  <si>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</si>
  <si>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</si>
  <si>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</si>
  <si>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</si>
  <si>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</si>
  <si>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</si>
  <si>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</si>
  <si>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</si>
  <si>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</si>
  <si>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</si>
  <si>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</si>
  <si>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</si>
  <si>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</si>
  <si>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</si>
  <si>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</si>
  <si>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</si>
  <si>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</si>
  <si>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</si>
  <si>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</si>
  <si>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</si>
  <si>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</si>
  <si>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</si>
  <si>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</si>
  <si>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</si>
  <si>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</si>
  <si>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</si>
  <si>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</si>
  <si>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</si>
  <si>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</si>
  <si>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</si>
  <si>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</si>
  <si>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</si>
  <si>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</si>
  <si>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</si>
  <si>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</si>
  <si>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</si>
  <si>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</si>
  <si>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</si>
  <si>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</si>
  <si>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</si>
  <si>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</si>
  <si>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</si>
  <si>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</si>
  <si>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</si>
  <si>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</si>
  <si>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</si>
  <si>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</si>
  <si>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</si>
  <si>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</si>
  <si>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</si>
  <si>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</si>
  <si>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</si>
  <si>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</si>
  <si>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</si>
  <si>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</si>
  <si>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</si>
  <si>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</si>
  <si>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</si>
  <si>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</si>
  <si>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</si>
  <si>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</si>
  <si>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</si>
  <si>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</si>
  <si>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</si>
  <si>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</si>
  <si>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</si>
  <si>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</si>
  <si>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</si>
  <si>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</si>
  <si>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</si>
  <si>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</si>
  <si>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</si>
  <si>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</si>
  <si>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</si>
  <si>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</si>
  <si>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</si>
  <si>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</si>
  <si>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</si>
  <si>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</si>
  <si>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</si>
  <si>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</si>
  <si>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</si>
  <si>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</si>
  <si>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</si>
  <si>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</si>
  <si>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</si>
  <si>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</si>
  <si>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</si>
  <si>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</si>
  <si>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</si>
  <si>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</si>
  <si>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</si>
  <si>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</si>
  <si>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</si>
  <si>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</si>
  <si>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</si>
  <si>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</si>
  <si>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</si>
  <si>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</si>
  <si>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</si>
  <si>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</si>
  <si>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</si>
  <si>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</si>
  <si>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</si>
  <si>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</si>
  <si>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</si>
  <si>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</si>
  <si>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</si>
  <si>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</si>
  <si>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</si>
  <si>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</si>
  <si>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</si>
  <si>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</si>
  <si>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</si>
  <si>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</si>
  <si>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</si>
  <si>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</si>
  <si>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</si>
  <si>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</si>
  <si>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</si>
  <si>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</si>
  <si>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</si>
  <si>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</si>
  <si>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</si>
  <si>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</si>
  <si>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</si>
  <si>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</si>
  <si>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</si>
  <si>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</si>
  <si>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</si>
  <si>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</si>
  <si>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</si>
  <si>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</si>
  <si>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</si>
  <si>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</si>
  <si>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</si>
  <si>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</si>
  <si>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</si>
  <si>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</si>
  <si>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</si>
  <si>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</si>
  <si>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</si>
  <si>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</si>
  <si>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</si>
  <si>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</si>
  <si>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</si>
  <si>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</si>
  <si>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</si>
  <si>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</si>
  <si>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</si>
  <si>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</si>
  <si>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</si>
  <si>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</si>
  <si>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</si>
  <si>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</si>
  <si>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</si>
  <si>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</si>
  <si>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</si>
  <si>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</si>
  <si>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</si>
  <si>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</si>
  <si>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</si>
  <si>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</si>
  <si>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</si>
  <si>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</si>
  <si>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</si>
  <si>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</si>
  <si>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</si>
  <si>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</si>
  <si>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</si>
  <si>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</si>
  <si>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</si>
  <si>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</si>
  <si>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</si>
  <si>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</si>
  <si>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</si>
  <si>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</si>
  <si>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</si>
  <si>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</si>
  <si>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</si>
  <si>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</si>
  <si>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</si>
  <si>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</si>
  <si>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</si>
  <si>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</si>
  <si>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</si>
  <si>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</si>
  <si>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</si>
  <si>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</si>
  <si>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</si>
  <si>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</si>
  <si>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</si>
  <si>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</si>
  <si>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</si>
  <si>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</si>
  <si>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</si>
  <si>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</si>
  <si>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</si>
  <si>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</si>
  <si>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</si>
  <si>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</si>
  <si>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</si>
  <si>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</si>
  <si>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</si>
  <si>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</si>
  <si>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</si>
  <si>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</si>
  <si>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</si>
  <si>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</si>
  <si>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</si>
  <si>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</si>
  <si>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</si>
  <si>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</si>
  <si>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</si>
  <si>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</si>
  <si>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</si>
  <si>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</si>
  <si>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</si>
  <si>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</si>
  <si>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</si>
  <si>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</si>
  <si>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</si>
  <si>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</si>
  <si>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</si>
  <si>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</si>
  <si>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</si>
  <si>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</si>
  <si>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</si>
  <si>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</si>
  <si>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</si>
  <si>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</si>
  <si>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</si>
  <si>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</si>
  <si>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</si>
  <si>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</si>
  <si>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</si>
  <si>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</si>
  <si>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</si>
  <si>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</si>
  <si>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</si>
  <si>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</si>
  <si>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</si>
  <si>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</si>
  <si>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</si>
  <si>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</si>
  <si>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</si>
  <si>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</si>
  <si>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</si>
  <si>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</si>
  <si>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</si>
  <si>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</si>
  <si>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</si>
  <si>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</si>
  <si>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</si>
  <si>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</si>
  <si>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</si>
  <si>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</si>
  <si>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</si>
  <si>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</si>
  <si>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</si>
  <si>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</si>
  <si>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</si>
  <si>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</si>
  <si>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</si>
  <si>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</si>
  <si>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</si>
  <si>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</si>
  <si>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</si>
  <si>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</si>
  <si>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</si>
  <si>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</si>
  <si>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</si>
  <si>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</si>
  <si>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</si>
  <si>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</si>
  <si>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</si>
  <si>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</si>
  <si>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</si>
  <si>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</si>
  <si>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</si>
  <si>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</si>
  <si>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</si>
  <si>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</si>
  <si>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</si>
  <si>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</si>
  <si>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</si>
  <si>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</si>
  <si>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</si>
  <si>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</si>
  <si>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</si>
  <si>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</si>
  <si>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</si>
  <si>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</si>
  <si>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</si>
  <si>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</si>
  <si>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</si>
  <si>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</si>
  <si>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</si>
  <si>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</si>
  <si>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</si>
  <si>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</si>
  <si>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</si>
  <si>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</si>
  <si>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</si>
  <si>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</si>
  <si>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</si>
  <si>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</si>
  <si>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</si>
  <si>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</si>
  <si>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</si>
  <si>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</si>
  <si>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</si>
  <si>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</si>
  <si>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</si>
  <si>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</si>
  <si>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</si>
  <si>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</si>
  <si>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</si>
  <si>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</si>
  <si>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</si>
  <si>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</si>
  <si>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</si>
  <si>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</si>
  <si>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</si>
  <si>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</si>
  <si>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</si>
  <si>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</si>
  <si>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</si>
  <si>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</si>
  <si>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</si>
  <si>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</si>
  <si>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</si>
  <si>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</si>
  <si>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</si>
  <si>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</si>
  <si>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</si>
  <si>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</si>
  <si>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</si>
  <si>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</si>
  <si>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</si>
  <si>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</si>
  <si>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</si>
  <si>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</si>
  <si>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</si>
  <si>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</si>
  <si>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</si>
  <si>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</si>
  <si>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</si>
  <si>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</si>
  <si>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</si>
  <si>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</si>
  <si>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</si>
  <si>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</si>
  <si>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</si>
  <si>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</si>
  <si>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</si>
  <si>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</si>
  <si>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</si>
  <si>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</si>
  <si>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</si>
  <si>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</si>
  <si>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</si>
  <si>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</si>
  <si>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</si>
  <si>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</si>
  <si>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</si>
  <si>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</si>
  <si>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</si>
  <si>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</si>
  <si>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</si>
  <si>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</si>
  <si>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</si>
  <si>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</si>
  <si>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</si>
  <si>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</si>
  <si>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</si>
  <si>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</si>
  <si>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</si>
  <si>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</si>
  <si>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</si>
  <si>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</si>
  <si>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</si>
  <si>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</si>
  <si>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</si>
  <si>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</si>
  <si>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</si>
  <si>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</si>
  <si>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</si>
  <si>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</si>
  <si>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</si>
  <si>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</si>
  <si>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</si>
  <si>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</si>
  <si>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</si>
  <si>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</si>
  <si>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</si>
  <si>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</si>
  <si>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</si>
  <si>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</si>
  <si>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</si>
  <si>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</si>
  <si>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</si>
  <si>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</si>
  <si>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</si>
  <si>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</si>
  <si>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</si>
  <si>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</si>
  <si>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</si>
  <si>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</si>
  <si>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</si>
  <si>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</si>
  <si>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</si>
  <si>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</si>
  <si>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</si>
  <si>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</si>
  <si>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</si>
  <si>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</si>
  <si>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</si>
  <si>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</si>
  <si>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</si>
  <si>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</si>
  <si>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</si>
  <si>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</si>
  <si>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</si>
  <si>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</si>
  <si>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</si>
  <si>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</si>
  <si>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</si>
  <si>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</si>
  <si>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</si>
  <si>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</si>
  <si>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</si>
  <si>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</si>
  <si>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</si>
  <si>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</si>
  <si>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</si>
  <si>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</si>
  <si>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</si>
  <si>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</si>
  <si>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</si>
  <si>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</si>
  <si>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</si>
  <si>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</si>
  <si>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</si>
  <si>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</si>
  <si>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</si>
  <si>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</si>
  <si>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</si>
  <si>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</si>
  <si>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</si>
  <si>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</si>
  <si>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</si>
  <si>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</si>
  <si>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</si>
  <si>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</si>
  <si>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</si>
  <si>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</si>
  <si>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</si>
  <si>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</si>
  <si>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</si>
  <si>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</si>
  <si>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</si>
  <si>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</si>
  <si>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</si>
  <si>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</si>
  <si>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</si>
  <si>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</si>
  <si>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</si>
  <si>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</si>
  <si>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</si>
  <si>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</si>
  <si>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</si>
  <si>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</si>
  <si>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</si>
  <si>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</si>
  <si>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</si>
  <si>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</si>
  <si>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</si>
  <si>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</si>
  <si>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</si>
  <si>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</si>
  <si>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</si>
  <si>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</si>
  <si>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</si>
  <si>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</si>
  <si>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</si>
  <si>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</si>
  <si>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</si>
  <si>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</si>
  <si>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</si>
  <si>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</si>
  <si>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</si>
  <si>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</si>
  <si>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</si>
  <si>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</si>
  <si>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</si>
  <si>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</si>
  <si>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</si>
  <si>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</si>
  <si>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</si>
  <si>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</si>
  <si>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</si>
  <si>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</si>
  <si>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</si>
  <si>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</si>
  <si>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</si>
  <si>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</si>
  <si>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</si>
  <si>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</si>
  <si>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</si>
  <si>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</si>
  <si>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</si>
  <si>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</si>
  <si>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</si>
  <si>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</si>
  <si>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</si>
  <si>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</si>
  <si>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</si>
  <si>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</si>
  <si>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</si>
  <si>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</si>
  <si>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</si>
  <si>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</si>
  <si>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</si>
  <si>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</si>
  <si>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</si>
  <si>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</si>
  <si>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</si>
  <si>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</si>
  <si>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</si>
  <si>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</si>
  <si>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</si>
  <si>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</si>
  <si>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</si>
  <si>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</si>
  <si>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</si>
  <si>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</si>
  <si>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</si>
  <si>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</si>
  <si>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</si>
  <si>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</si>
  <si>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</si>
  <si>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</si>
  <si>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</si>
  <si>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</si>
  <si>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</si>
  <si>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</si>
  <si>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</si>
  <si>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</si>
  <si>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</si>
  <si>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</si>
  <si>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</si>
  <si>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</si>
  <si>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</si>
  <si>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</si>
  <si>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</si>
  <si>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</si>
  <si>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</si>
  <si>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</si>
  <si>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</si>
  <si>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</si>
  <si>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</si>
  <si>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</si>
  <si>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</si>
  <si>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</si>
  <si>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</si>
  <si>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</si>
  <si>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</si>
  <si>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</si>
  <si>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</si>
  <si>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</si>
  <si>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</si>
  <si>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</si>
  <si>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</si>
  <si>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</si>
  <si>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</si>
  <si>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</si>
  <si>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</si>
  <si>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</si>
  <si>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</si>
  <si>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</si>
  <si>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</si>
  <si>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</si>
  <si>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</si>
  <si>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</si>
  <si>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</si>
  <si>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</si>
  <si>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</si>
  <si>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</si>
  <si>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</si>
  <si>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</si>
  <si>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</si>
  <si>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</si>
  <si>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</si>
  <si>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</si>
  <si>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</si>
  <si>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</si>
  <si>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</si>
  <si>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</si>
  <si>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</si>
  <si>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</si>
  <si>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</si>
  <si>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</si>
  <si>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</si>
  <si>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</si>
  <si>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</si>
  <si>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</si>
  <si>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</si>
  <si>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</si>
  <si>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</si>
  <si>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</si>
  <si>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</si>
  <si>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</si>
  <si>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</si>
  <si>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</si>
  <si>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</si>
  <si>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</si>
  <si>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</si>
  <si>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</si>
  <si>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</si>
  <si>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</si>
  <si>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</si>
  <si>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</si>
  <si>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</si>
  <si>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</si>
  <si>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</si>
  <si>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</si>
  <si>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</si>
  <si>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</si>
  <si>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</si>
  <si>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</si>
  <si>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</si>
  <si>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</si>
  <si>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</si>
  <si>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</si>
  <si>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</si>
  <si>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</si>
  <si>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</si>
  <si>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</si>
  <si>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</si>
  <si>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</si>
  <si>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</si>
  <si>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</si>
  <si>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</si>
  <si>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</si>
  <si>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</si>
  <si>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</si>
  <si>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</si>
  <si>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</si>
  <si>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</si>
  <si>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</si>
  <si>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</si>
  <si>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</si>
  <si>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</si>
  <si>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</si>
  <si>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</si>
  <si>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</si>
  <si>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</si>
  <si>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</si>
  <si>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</si>
  <si>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</si>
  <si>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</si>
  <si>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</si>
  <si>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</si>
  <si>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</si>
  <si>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</si>
  <si>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</si>
  <si>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</si>
  <si>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</si>
  <si>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</si>
  <si>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</si>
  <si>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</si>
  <si>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</si>
  <si>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</si>
  <si>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</si>
  <si>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</si>
  <si>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</si>
  <si>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</si>
  <si>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</si>
  <si>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</si>
  <si>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</si>
  <si>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</si>
  <si>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</si>
  <si>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</si>
  <si>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</si>
  <si>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</si>
  <si>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</si>
  <si>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</si>
  <si>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</si>
  <si>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</si>
  <si>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</si>
  <si>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</si>
  <si>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</si>
  <si>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</si>
  <si>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</si>
  <si>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</si>
  <si>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</si>
  <si>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</si>
  <si>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</si>
  <si>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</si>
  <si>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</si>
  <si>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</si>
  <si>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</si>
  <si>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</si>
  <si>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</si>
  <si>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</si>
  <si>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</si>
  <si>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</si>
  <si>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</si>
  <si>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</si>
  <si>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</si>
  <si>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</si>
  <si>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</si>
  <si>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</si>
  <si>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</si>
  <si>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</si>
  <si>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</si>
  <si>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</si>
  <si>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</si>
  <si>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</si>
  <si>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</si>
  <si>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</si>
  <si>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</si>
  <si>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</si>
  <si>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</si>
  <si>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</si>
  <si>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</si>
  <si>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</si>
  <si>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</si>
  <si>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</si>
  <si>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</si>
  <si>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</si>
  <si>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</si>
  <si>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</si>
  <si>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</si>
  <si>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</si>
  <si>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</si>
  <si>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</si>
  <si>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</si>
  <si>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</si>
  <si>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</si>
  <si>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</si>
  <si>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</si>
  <si>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</si>
  <si>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</si>
  <si>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</si>
  <si>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</si>
  <si>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</si>
  <si>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</si>
  <si>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</si>
  <si>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</si>
  <si>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</si>
  <si>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</si>
  <si>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</si>
  <si>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</si>
  <si>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</si>
  <si>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</si>
  <si>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</si>
  <si>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</si>
  <si>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</si>
  <si>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</si>
  <si>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</si>
  <si>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</si>
  <si>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</si>
  <si>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</si>
  <si>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</si>
  <si>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</si>
  <si>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</si>
  <si>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</si>
  <si>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</si>
  <si>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</si>
  <si>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</si>
  <si>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</si>
  <si>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</si>
  <si>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</si>
  <si>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</si>
  <si>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</si>
  <si>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</si>
  <si>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</si>
  <si>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</si>
  <si>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</si>
  <si>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</si>
  <si>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</si>
  <si>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</si>
  <si>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</si>
  <si>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</si>
  <si>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</si>
  <si>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</si>
  <si>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</si>
  <si>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</si>
  <si>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</si>
  <si>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</si>
  <si>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</si>
  <si>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</si>
  <si>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</si>
  <si>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</si>
  <si>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</si>
  <si>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</si>
  <si>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</si>
  <si>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</si>
  <si>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</si>
  <si>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</si>
  <si>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</si>
  <si>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</si>
  <si>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</si>
  <si>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</si>
  <si>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</si>
  <si>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</si>
  <si>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</si>
  <si>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</si>
  <si>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</si>
  <si>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</si>
  <si>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</si>
  <si>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</si>
  <si>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</si>
  <si>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</si>
  <si>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</si>
  <si>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</si>
  <si>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</si>
  <si>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</si>
  <si>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</si>
  <si>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</si>
  <si>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</si>
  <si>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</si>
  <si>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</si>
  <si>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</si>
  <si>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</si>
  <si>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</si>
  <si>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</si>
  <si>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</si>
  <si>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</si>
  <si>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</si>
  <si>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</si>
  <si>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</si>
  <si>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</si>
  <si>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</si>
  <si>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</si>
  <si>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</si>
  <si>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</si>
  <si>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</si>
  <si>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</si>
  <si>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</si>
  <si>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</si>
  <si>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</si>
  <si>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</si>
  <si>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</si>
  <si>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</si>
  <si>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</si>
  <si>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</si>
  <si>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</si>
  <si>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</si>
  <si>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</si>
  <si>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</si>
  <si>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</si>
  <si>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</si>
  <si>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</si>
  <si>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</si>
  <si>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</si>
  <si>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</si>
  <si>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</si>
  <si>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</si>
  <si>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</si>
  <si>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</si>
  <si>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</si>
  <si>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</si>
  <si>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</si>
  <si>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</si>
  <si>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</si>
  <si>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</si>
  <si>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</si>
  <si>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</si>
  <si>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</si>
  <si>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</si>
  <si>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</si>
  <si>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</si>
  <si>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</si>
  <si>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</si>
  <si>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</si>
  <si>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</si>
  <si>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</si>
  <si>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</si>
  <si>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</si>
  <si>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</si>
  <si>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</si>
  <si>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</si>
  <si>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</si>
  <si>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</si>
  <si>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</si>
  <si>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</si>
  <si>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</si>
  <si>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</si>
  <si>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</si>
  <si>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</si>
  <si>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</si>
  <si>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</si>
  <si>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</si>
  <si>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</si>
  <si>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</si>
  <si>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</si>
  <si>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</si>
  <si>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</si>
  <si>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</si>
  <si>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</si>
  <si>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</si>
  <si>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</si>
  <si>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</si>
  <si>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</si>
  <si>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</si>
  <si>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</si>
  <si>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</si>
  <si>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</si>
  <si>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</si>
  <si>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</si>
  <si>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</si>
  <si>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</si>
  <si>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</si>
  <si>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</si>
  <si>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</si>
  <si>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</si>
  <si>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</si>
  <si>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</si>
  <si>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</si>
  <si>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</si>
  <si>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</si>
  <si>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</si>
  <si>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</si>
  <si>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</si>
  <si>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</si>
  <si>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</si>
  <si>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</si>
  <si>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</si>
  <si>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</si>
  <si>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</si>
  <si>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</si>
  <si>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</si>
  <si>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</si>
  <si>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</si>
  <si>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</si>
  <si>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</si>
  <si>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</si>
  <si>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</si>
  <si>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</si>
  <si>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</si>
  <si>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</si>
  <si>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</si>
  <si>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</si>
  <si>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</si>
  <si>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</si>
  <si>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</si>
  <si>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</si>
  <si>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</si>
  <si>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</si>
  <si>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</si>
  <si>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</si>
  <si>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</si>
  <si>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</si>
  <si>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</si>
  <si>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</si>
  <si>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</si>
  <si>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</si>
  <si>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</si>
  <si>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</si>
  <si>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</si>
  <si>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</si>
  <si>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</si>
  <si>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</si>
  <si>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</si>
  <si>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</si>
  <si>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</si>
  <si>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</si>
  <si>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</si>
  <si>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</si>
  <si>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</si>
  <si>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</si>
  <si>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</si>
  <si>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</si>
  <si>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</si>
  <si>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</si>
  <si>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</si>
  <si>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</si>
  <si>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</si>
  <si>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</si>
  <si>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</si>
  <si>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</si>
  <si>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</si>
  <si>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</si>
  <si>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</si>
  <si>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</si>
  <si>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</si>
  <si>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</si>
  <si>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</si>
  <si>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</si>
  <si>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</si>
  <si>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</si>
  <si>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</si>
  <si>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</si>
  <si>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</si>
  <si>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</si>
  <si>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</si>
  <si>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</si>
  <si>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</si>
  <si>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</si>
  <si>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</si>
  <si>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</si>
  <si>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</si>
  <si>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</si>
  <si>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</si>
  <si>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</si>
  <si>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</si>
  <si>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</si>
  <si>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</si>
  <si>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</si>
  <si>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</si>
  <si>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</si>
  <si>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</si>
  <si>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</si>
  <si>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</si>
  <si>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</si>
  <si>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</si>
  <si>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</si>
  <si>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</si>
  <si>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</si>
  <si>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</si>
  <si>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</si>
  <si>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</si>
  <si>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</si>
  <si>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</si>
  <si>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</si>
  <si>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</si>
  <si>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</si>
  <si>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</si>
  <si>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</si>
  <si>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</si>
  <si>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</si>
  <si>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</si>
  <si>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</si>
  <si>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</si>
  <si>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</si>
  <si>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</si>
  <si>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</si>
  <si>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</si>
  <si>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</si>
  <si>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</si>
  <si>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</si>
  <si>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</si>
  <si>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</si>
  <si>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</si>
  <si>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</si>
  <si>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</si>
  <si>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</si>
  <si>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</si>
  <si>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</si>
  <si>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</si>
  <si>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</si>
  <si>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</si>
  <si>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</si>
  <si>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</si>
  <si>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</si>
  <si>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</si>
  <si>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</si>
  <si>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</si>
  <si>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</si>
  <si>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</si>
  <si>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</si>
  <si>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</si>
  <si>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</si>
  <si>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</si>
  <si>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</si>
  <si>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</si>
  <si>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</si>
  <si>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</si>
  <si>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</si>
  <si>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</si>
  <si>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</si>
  <si>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</si>
  <si>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</si>
  <si>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</si>
  <si>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</si>
  <si>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</si>
  <si>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</si>
  <si>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</si>
  <si>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</si>
  <si>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</si>
  <si>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</si>
  <si>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</si>
  <si>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</si>
  <si>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</si>
  <si>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</si>
  <si>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</si>
  <si>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</si>
  <si>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</si>
  <si>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</si>
  <si>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</si>
  <si>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</si>
  <si>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</si>
  <si>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</si>
  <si>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</si>
  <si>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</si>
  <si>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</si>
  <si>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</si>
  <si>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</si>
  <si>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</si>
  <si>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</si>
  <si>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</si>
  <si>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</si>
  <si>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</si>
  <si>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</si>
  <si>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</si>
  <si>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</si>
  <si>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</si>
  <si>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</si>
  <si>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</si>
  <si>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</si>
  <si>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</si>
  <si>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</si>
  <si>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</si>
  <si>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</si>
  <si>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</si>
  <si>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</si>
  <si>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</si>
  <si>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</si>
  <si>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</si>
  <si>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</si>
  <si>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</si>
  <si>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</si>
  <si>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</si>
  <si>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</si>
  <si>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</si>
  <si>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</si>
  <si>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</si>
  <si>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</si>
  <si>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</si>
  <si>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</si>
  <si>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</si>
  <si>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</si>
  <si>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</si>
  <si>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</si>
  <si>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</si>
  <si>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</si>
  <si>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</si>
  <si>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</si>
  <si>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</si>
  <si>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</si>
  <si>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</si>
  <si>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</si>
  <si>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</si>
  <si>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</si>
  <si>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</si>
  <si>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</si>
  <si>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</si>
  <si>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</si>
  <si>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</si>
  <si>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</si>
  <si>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</si>
  <si>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</si>
  <si>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</si>
  <si>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</si>
  <si>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</si>
  <si>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</si>
  <si>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</si>
  <si>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</si>
  <si>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</si>
  <si>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</si>
  <si>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</si>
  <si>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</si>
  <si>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</si>
  <si>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</si>
  <si>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</si>
  <si>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</si>
  <si>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</si>
  <si>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</si>
  <si>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</si>
  <si>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</si>
  <si>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</si>
  <si>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</si>
  <si>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</si>
  <si>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</si>
  <si>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</si>
  <si>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</si>
  <si>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</si>
  <si>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</si>
  <si>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</si>
  <si>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</si>
  <si>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</si>
  <si>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</si>
  <si>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</si>
  <si>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</si>
  <si>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</si>
  <si>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</si>
  <si>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</si>
  <si>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</si>
  <si>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</si>
  <si>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</si>
  <si>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</si>
  <si>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</si>
  <si>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</si>
  <si>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</si>
  <si>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</si>
  <si>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</si>
  <si>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</si>
  <si>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</si>
  <si>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</si>
  <si>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</si>
  <si>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</si>
  <si>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</si>
  <si>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</si>
  <si>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</si>
  <si>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</si>
  <si>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</si>
  <si>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</si>
  <si>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</si>
  <si>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</si>
  <si>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</si>
  <si>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</si>
  <si>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</si>
  <si>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</si>
  <si>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</si>
  <si>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</si>
  <si>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</si>
  <si>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</si>
  <si>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</si>
  <si>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</si>
  <si>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</si>
  <si>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</si>
  <si>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</si>
  <si>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</si>
  <si>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</si>
  <si>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</si>
  <si>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</si>
  <si>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</si>
  <si>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</si>
  <si>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</si>
  <si>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</si>
  <si>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</si>
  <si>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</si>
  <si>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</si>
  <si>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</si>
  <si>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</si>
  <si>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</si>
  <si>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</si>
  <si>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</si>
  <si>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</si>
  <si>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</si>
  <si>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</si>
  <si>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</si>
  <si>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</si>
  <si>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</si>
  <si>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</si>
  <si>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</si>
  <si>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</si>
  <si>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</si>
  <si>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</si>
  <si>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</si>
  <si>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</si>
  <si>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</si>
  <si>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</si>
  <si>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</si>
  <si>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</si>
  <si>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</si>
  <si>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</si>
  <si>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</si>
  <si>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</si>
  <si>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</si>
  <si>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</si>
  <si>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</si>
  <si>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</si>
  <si>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</si>
  <si>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</si>
  <si>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</si>
  <si>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</si>
  <si>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</si>
  <si>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</si>
  <si>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</si>
  <si>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</si>
  <si>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</si>
  <si>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</si>
  <si>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</si>
  <si>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</si>
  <si>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</si>
  <si>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</si>
  <si>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</si>
  <si>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</si>
  <si>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</si>
  <si>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</si>
  <si>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</si>
  <si>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</si>
  <si>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</si>
  <si>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</si>
  <si>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</si>
  <si>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</si>
  <si>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</si>
  <si>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</si>
  <si>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</si>
  <si>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</si>
  <si>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</si>
  <si>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</si>
  <si>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</si>
  <si>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</si>
  <si>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</si>
  <si>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</si>
  <si>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</si>
  <si>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</si>
  <si>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</si>
  <si>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</si>
  <si>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</si>
  <si>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</si>
  <si>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</si>
  <si>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</si>
  <si>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</si>
  <si>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</si>
  <si>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</si>
  <si>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</si>
  <si>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</si>
  <si>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</si>
  <si>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</si>
  <si>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</si>
  <si>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</si>
  <si>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</si>
  <si>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</si>
  <si>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</si>
  <si>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</si>
  <si>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</si>
  <si>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</si>
  <si>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</si>
  <si>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</si>
  <si>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</si>
  <si>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</si>
  <si>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</si>
  <si>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</si>
  <si>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</si>
  <si>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</si>
  <si>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</si>
  <si>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</si>
  <si>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</si>
  <si>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</si>
  <si>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</si>
  <si>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</si>
  <si>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</si>
  <si>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</si>
  <si>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</si>
  <si>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</si>
  <si>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</si>
  <si>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</si>
  <si>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</si>
  <si>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</si>
  <si>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</si>
  <si>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</si>
  <si>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</si>
  <si>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</si>
  <si>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</si>
  <si>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</si>
  <si>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</si>
  <si>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</si>
  <si>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</si>
  <si>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</si>
  <si>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</si>
  <si>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</si>
  <si>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</si>
  <si>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</si>
  <si>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</si>
  <si>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</si>
  <si>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</si>
  <si>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</si>
  <si>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</si>
  <si>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</si>
  <si>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</si>
  <si>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</si>
  <si>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</si>
  <si>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</si>
  <si>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</si>
  <si>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</si>
  <si>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</si>
  <si>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</si>
  <si>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</si>
  <si>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</si>
  <si>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</si>
  <si>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</si>
  <si>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</si>
  <si>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</si>
  <si>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</si>
  <si>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</si>
  <si>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</si>
  <si>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</si>
  <si>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</si>
  <si>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</si>
  <si>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</si>
  <si>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</si>
  <si>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</si>
  <si>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</si>
  <si>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</si>
  <si>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</si>
  <si>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</si>
  <si>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</si>
  <si>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</si>
  <si>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</si>
  <si>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</si>
  <si>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</si>
  <si>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</si>
  <si>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</si>
  <si>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</si>
  <si>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</si>
  <si>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</si>
  <si>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</si>
  <si>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</si>
  <si>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</si>
  <si>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</si>
  <si>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</si>
  <si>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</si>
  <si>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</si>
  <si>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</si>
  <si>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</si>
  <si>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</si>
  <si>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</si>
  <si>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</si>
  <si>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</si>
  <si>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</si>
  <si>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</si>
  <si>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</si>
  <si>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</si>
  <si>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</si>
  <si>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</si>
  <si>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</si>
  <si>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</si>
  <si>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</si>
  <si>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</si>
  <si>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</si>
  <si>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</si>
  <si>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</si>
  <si>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</si>
  <si>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</si>
  <si>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</si>
  <si>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</si>
  <si>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</si>
  <si>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</si>
  <si>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</si>
  <si>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</si>
  <si>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</si>
  <si>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</si>
  <si>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</si>
  <si>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</si>
  <si>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</si>
  <si>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</si>
  <si>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</si>
  <si>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</si>
  <si>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</si>
  <si>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</si>
  <si>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</si>
  <si>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</si>
  <si>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</si>
  <si>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</si>
  <si>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</si>
  <si>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</si>
  <si>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</si>
  <si>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</si>
  <si>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</si>
  <si>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</si>
  <si>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</si>
  <si>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</si>
  <si>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</si>
  <si>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</si>
  <si>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</si>
  <si>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</si>
  <si>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</si>
  <si>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</si>
  <si>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</si>
  <si>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</si>
  <si>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</si>
  <si>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</si>
  <si>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</si>
  <si>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</si>
  <si>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</si>
  <si>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</si>
  <si>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</si>
  <si>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</si>
  <si>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</si>
  <si>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</si>
  <si>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</si>
  <si>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</si>
  <si>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</si>
  <si>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</si>
  <si>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</si>
  <si>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</si>
  <si>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</si>
  <si>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</si>
  <si>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</si>
  <si>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</si>
  <si>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</si>
  <si>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</si>
  <si>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</si>
  <si>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</si>
  <si>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</si>
  <si>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</si>
  <si>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</si>
  <si>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</si>
  <si>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</si>
  <si>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</si>
  <si>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</si>
  <si>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</si>
  <si>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</si>
  <si>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</si>
  <si>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</si>
  <si>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</si>
  <si>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</si>
  <si>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</si>
  <si>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</si>
  <si>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</si>
  <si>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</si>
  <si>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</si>
  <si>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</si>
  <si>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</si>
  <si>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</si>
  <si>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</si>
  <si>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</si>
  <si>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</si>
  <si>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</si>
  <si>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</si>
  <si>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</si>
  <si>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</si>
  <si>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</si>
  <si>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</si>
  <si>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</si>
  <si>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</si>
  <si>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</si>
  <si>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</si>
  <si>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</si>
  <si>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</si>
  <si>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</si>
  <si>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</si>
  <si>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</si>
  <si>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</si>
  <si>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</si>
  <si>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</si>
  <si>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</si>
  <si>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</si>
  <si>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</si>
  <si>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</si>
  <si>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</si>
  <si>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</si>
  <si>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</si>
  <si>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</si>
  <si>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</si>
  <si>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</si>
  <si>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</si>
  <si>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</si>
  <si>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</si>
  <si>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</si>
  <si>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</si>
  <si>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</si>
  <si>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</si>
  <si>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</si>
  <si>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</si>
  <si>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</si>
  <si>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</si>
  <si>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</si>
  <si>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</si>
  <si>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</si>
  <si>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</si>
  <si>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</si>
  <si>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</si>
  <si>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</si>
  <si>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</si>
  <si>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</si>
  <si>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</si>
  <si>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</si>
  <si>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</si>
  <si>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</si>
  <si>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</si>
  <si>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</si>
  <si>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</si>
  <si>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</si>
  <si>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</si>
  <si>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</si>
  <si>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</si>
  <si>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</si>
  <si>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</si>
  <si>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</si>
  <si>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</si>
  <si>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</si>
  <si>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</si>
  <si>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</si>
  <si>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</si>
  <si>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</si>
  <si>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</si>
  <si>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</si>
  <si>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</si>
  <si>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</si>
  <si>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</si>
  <si>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</si>
  <si>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</si>
  <si>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</si>
  <si>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</si>
  <si>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</si>
  <si>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</si>
  <si>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</si>
  <si>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</si>
  <si>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</si>
  <si>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</si>
  <si>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</si>
  <si>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</si>
  <si>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</si>
  <si>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</si>
  <si>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</si>
  <si>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</si>
  <si>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</si>
  <si>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</si>
  <si>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</si>
  <si>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</si>
  <si>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</si>
  <si>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</si>
  <si>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</si>
  <si>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</si>
  <si>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</si>
  <si>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</si>
  <si>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</si>
  <si>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</si>
  <si>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</si>
  <si>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</si>
  <si>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</si>
  <si>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</si>
  <si>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</si>
  <si>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</si>
  <si>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</si>
  <si>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</si>
  <si>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</si>
  <si>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</si>
  <si>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</si>
  <si>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</si>
  <si>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</si>
  <si>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</si>
  <si>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</si>
  <si>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</si>
  <si>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</si>
  <si>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</si>
  <si>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</si>
  <si>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</si>
  <si>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</si>
  <si>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</si>
  <si>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</si>
  <si>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</si>
  <si>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</si>
  <si>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</si>
  <si>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</si>
  <si>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</si>
  <si>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</si>
  <si>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</si>
  <si>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</si>
  <si>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</si>
  <si>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</si>
  <si>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</si>
  <si>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</si>
  <si>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</si>
  <si>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</si>
  <si>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</si>
  <si>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</si>
  <si>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</si>
  <si>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</si>
  <si>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</si>
  <si>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</si>
  <si>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</si>
  <si>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</si>
  <si>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</si>
  <si>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</si>
  <si>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</si>
  <si>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</si>
  <si>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</si>
  <si>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</si>
  <si>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</si>
  <si>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</si>
  <si>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</si>
  <si>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</si>
  <si>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</si>
  <si>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</si>
  <si>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</si>
  <si>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</si>
  <si>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</si>
  <si>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</si>
  <si>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</si>
  <si>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</si>
  <si>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</si>
  <si>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</si>
  <si>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</si>
  <si>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</si>
  <si>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</si>
  <si>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</si>
  <si>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</si>
  <si>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</si>
  <si>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</si>
  <si>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</si>
  <si>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</si>
  <si>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</si>
  <si>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</si>
  <si>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</si>
  <si>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</si>
  <si>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</si>
  <si>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</si>
  <si>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</si>
  <si>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</si>
  <si>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</si>
  <si>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</si>
  <si>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</si>
  <si>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</si>
  <si>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</si>
  <si>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</si>
  <si>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</si>
  <si>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</si>
  <si>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</si>
  <si>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</si>
  <si>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</si>
  <si>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</si>
  <si>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</si>
  <si>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</si>
  <si>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</si>
  <si>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</si>
  <si>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</si>
  <si>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</si>
  <si>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</si>
  <si>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</si>
  <si>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</si>
  <si>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</si>
  <si>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</si>
  <si>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</si>
  <si>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</si>
  <si>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</si>
  <si>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</si>
  <si>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</si>
  <si>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</si>
  <si>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</si>
  <si>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</si>
  <si>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</si>
  <si>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</si>
  <si>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</si>
  <si>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</si>
  <si>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</si>
  <si>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</si>
  <si>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</si>
  <si>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</si>
  <si>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</si>
  <si>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</si>
  <si>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</si>
  <si>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</si>
  <si>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</si>
  <si>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</si>
  <si>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</si>
  <si>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</si>
  <si>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</si>
  <si>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</si>
  <si>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</si>
  <si>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</si>
  <si>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</si>
  <si>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</si>
  <si>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</si>
  <si>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</si>
  <si>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</si>
  <si>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</si>
  <si>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</si>
  <si>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</si>
  <si>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</si>
  <si>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</si>
  <si>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</si>
  <si>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</si>
  <si>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</si>
  <si>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</si>
  <si>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</si>
  <si>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</si>
  <si>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</si>
  <si>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</si>
  <si>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</si>
  <si>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</si>
  <si>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</si>
  <si>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</si>
  <si>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</si>
  <si>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</si>
  <si>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</si>
  <si>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</si>
  <si>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</si>
  <si>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</si>
  <si>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</si>
  <si>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</si>
  <si>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</si>
  <si>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</si>
  <si>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</si>
  <si>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</si>
  <si>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</si>
  <si>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</si>
  <si>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</si>
  <si>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</si>
  <si>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</si>
  <si>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</si>
  <si>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</si>
  <si>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</si>
  <si>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</si>
  <si>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</si>
  <si>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</si>
  <si>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</si>
  <si>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</si>
  <si>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</si>
  <si>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</si>
  <si>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</si>
  <si>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</si>
  <si>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</si>
  <si>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</si>
  <si>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</si>
  <si>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</si>
  <si>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</si>
  <si>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</si>
  <si>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</si>
  <si>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</si>
  <si>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</si>
  <si>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</si>
  <si>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</si>
  <si>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</si>
  <si>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</si>
  <si>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</si>
  <si>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</si>
  <si>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</si>
  <si>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</si>
  <si>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</si>
  <si>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</si>
  <si>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</si>
  <si>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</si>
  <si>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</si>
  <si>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</si>
  <si>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</si>
  <si>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</si>
  <si>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</si>
  <si>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</si>
  <si>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</si>
  <si>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</si>
  <si>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</si>
  <si>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</si>
  <si>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</si>
  <si>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</si>
  <si>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</si>
  <si>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</si>
  <si>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</si>
  <si>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</si>
  <si>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</si>
  <si>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</si>
  <si>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</si>
  <si>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</si>
  <si>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</si>
  <si>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</si>
  <si>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</si>
  <si>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</si>
  <si>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</si>
  <si>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</si>
  <si>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</si>
  <si>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</si>
  <si>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</si>
  <si>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</si>
  <si>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</si>
  <si>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</si>
  <si>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</si>
  <si>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</si>
  <si>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</si>
  <si>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</si>
  <si>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</si>
  <si>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</si>
  <si>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</si>
  <si>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</si>
  <si>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</si>
  <si>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</si>
  <si>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</si>
  <si>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</si>
  <si>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</si>
  <si>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</si>
  <si>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</si>
  <si>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</si>
  <si>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</si>
  <si>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</si>
  <si>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</si>
  <si>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</si>
  <si>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</si>
  <si>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</si>
  <si>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</si>
  <si>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</si>
  <si>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</si>
  <si>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</si>
  <si>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</si>
  <si>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</si>
  <si>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</si>
  <si>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</si>
  <si>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</si>
  <si>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</si>
  <si>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</si>
  <si>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</si>
  <si>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</si>
  <si>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</si>
  <si>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</si>
  <si>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</si>
  <si>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</si>
  <si>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</si>
  <si>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</si>
  <si>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</si>
  <si>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</si>
  <si>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</si>
  <si>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</si>
  <si>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</si>
  <si>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</si>
  <si>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</si>
  <si>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</si>
  <si>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</si>
  <si>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</si>
  <si>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</si>
  <si>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</si>
  <si>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</si>
  <si>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</si>
  <si>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</si>
  <si>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</si>
  <si>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</si>
  <si>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</si>
  <si>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</si>
  <si>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</si>
  <si>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</si>
  <si>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</si>
  <si>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</si>
  <si>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</si>
  <si>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</si>
  <si>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</si>
  <si>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</si>
  <si>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</si>
  <si>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</si>
  <si>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</si>
  <si>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</si>
  <si>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</si>
  <si>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</si>
  <si>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</si>
  <si>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</si>
  <si>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</si>
  <si>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</si>
  <si>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</si>
  <si>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</si>
  <si>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</si>
  <si>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</si>
  <si>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</si>
  <si>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</si>
  <si>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</si>
  <si>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</si>
  <si>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</si>
  <si>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</si>
  <si>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</si>
  <si>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</si>
  <si>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</si>
  <si>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</si>
  <si>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</si>
  <si>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</si>
  <si>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</si>
  <si>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</si>
  <si>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</si>
  <si>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</si>
  <si>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</si>
  <si>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</si>
  <si>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</si>
  <si>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</si>
  <si>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</si>
  <si>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</si>
  <si>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</si>
  <si>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</si>
  <si>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</si>
  <si>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</si>
  <si>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</si>
  <si>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</si>
  <si>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</si>
  <si>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</si>
  <si>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</si>
  <si>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</si>
  <si>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</si>
  <si>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</si>
  <si>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</si>
  <si>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</si>
  <si>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</si>
  <si>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</si>
  <si>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</si>
  <si>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</si>
  <si>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</si>
  <si>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</si>
  <si>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</si>
  <si>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</si>
  <si>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</si>
  <si>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</si>
  <si>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</si>
  <si>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</si>
  <si>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</si>
  <si>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</si>
  <si>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</si>
  <si>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</si>
  <si>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</si>
  <si>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</si>
  <si>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</si>
  <si>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</si>
  <si>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</si>
  <si>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</si>
  <si>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</si>
  <si>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</si>
  <si>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</si>
  <si>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</si>
  <si>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</si>
  <si>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</si>
  <si>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</si>
  <si>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</si>
  <si>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</si>
  <si>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</si>
  <si>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</si>
  <si>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</si>
  <si>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</si>
  <si>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</si>
  <si>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</si>
  <si>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</si>
  <si>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</si>
  <si>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</si>
  <si>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</si>
  <si>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</si>
  <si>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</si>
  <si>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</si>
  <si>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</si>
  <si>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</si>
  <si>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</si>
  <si>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</si>
  <si>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</si>
  <si>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</si>
  <si>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</si>
  <si>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</si>
  <si>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</si>
  <si>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</si>
  <si>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</si>
  <si>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</si>
  <si>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</si>
  <si>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</si>
  <si>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</si>
  <si>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</si>
  <si>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</si>
  <si>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</si>
  <si>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</si>
  <si>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</si>
  <si>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</si>
  <si>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</si>
  <si>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</si>
  <si>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</si>
  <si>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</si>
  <si>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</si>
  <si>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</si>
  <si>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</si>
  <si>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</si>
  <si>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</si>
  <si>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</si>
  <si>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</si>
  <si>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</si>
  <si>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</si>
  <si>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</si>
  <si>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</si>
  <si>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</si>
  <si>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</si>
  <si>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</si>
  <si>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</si>
  <si>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</si>
  <si>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</si>
  <si>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</si>
  <si>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</si>
  <si>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</si>
  <si>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</si>
  <si>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</si>
  <si>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</si>
  <si>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</si>
  <si>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</si>
  <si>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</si>
  <si>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</si>
  <si>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</si>
  <si>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</si>
  <si>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</si>
  <si>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</si>
  <si>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</si>
  <si>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</si>
  <si>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</si>
  <si>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</si>
  <si>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</si>
  <si>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</si>
  <si>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</si>
  <si>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</si>
  <si>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</si>
  <si>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</si>
  <si>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</si>
  <si>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</si>
  <si>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</si>
  <si>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</si>
  <si>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</si>
  <si>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</si>
  <si>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</si>
  <si>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</si>
  <si>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</si>
  <si>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</si>
  <si>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</si>
  <si>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</si>
  <si>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</si>
  <si>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</si>
  <si>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</si>
  <si>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</si>
  <si>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</si>
  <si>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</si>
  <si>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</si>
  <si>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</si>
  <si>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</si>
  <si>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</si>
  <si>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</si>
  <si>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</si>
  <si>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</si>
  <si>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</si>
  <si>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</si>
  <si>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</si>
  <si>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</si>
  <si>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</si>
  <si>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</si>
  <si>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</si>
  <si>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</si>
  <si>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</si>
  <si>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</si>
  <si>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</si>
  <si>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</si>
  <si>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</si>
  <si>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</si>
  <si>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</si>
  <si>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</si>
  <si>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</si>
  <si>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</si>
  <si>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</si>
  <si>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</si>
  <si>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</si>
  <si>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</si>
  <si>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</si>
  <si>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</si>
  <si>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</si>
  <si>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</si>
  <si>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</si>
  <si>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</si>
  <si>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</si>
  <si>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</si>
  <si>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</si>
  <si>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</si>
  <si>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</si>
  <si>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</si>
  <si>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</si>
  <si>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</si>
  <si>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</si>
  <si>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</si>
  <si>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</si>
  <si>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</si>
  <si>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</si>
  <si>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</si>
  <si>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</si>
  <si>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</si>
  <si>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</si>
  <si>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</si>
  <si>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</si>
  <si>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</si>
  <si>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</si>
  <si>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</si>
  <si>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</si>
  <si>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</si>
  <si>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</si>
  <si>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</si>
  <si>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</si>
  <si>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</si>
  <si>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</si>
  <si>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</si>
  <si>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</si>
  <si>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</si>
  <si>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</si>
  <si>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</si>
  <si>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</si>
  <si>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</si>
  <si>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</si>
  <si>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</si>
  <si>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</si>
  <si>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</si>
  <si>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</si>
  <si>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</si>
  <si>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</si>
  <si>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</si>
  <si>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</si>
  <si>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</si>
  <si>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</si>
  <si>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</si>
  <si>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</si>
  <si>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</si>
  <si>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</si>
  <si>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</si>
  <si>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</si>
  <si>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</si>
  <si>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</si>
  <si>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</si>
  <si>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</si>
  <si>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</si>
  <si>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</si>
  <si>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</si>
  <si>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</si>
  <si>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</si>
  <si>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</si>
  <si>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</si>
  <si>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</si>
  <si>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</si>
  <si>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</si>
  <si>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</si>
  <si>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</si>
  <si>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</si>
  <si>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</si>
  <si>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</si>
  <si>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</si>
  <si>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</si>
  <si>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</si>
  <si>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</si>
  <si>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</si>
  <si>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</si>
  <si>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</si>
  <si>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</si>
  <si>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</si>
  <si>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</si>
  <si>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</si>
  <si>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</si>
  <si>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</si>
  <si>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</si>
  <si>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</si>
  <si>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</si>
  <si>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</si>
  <si>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</si>
  <si>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</si>
  <si>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</si>
  <si>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</si>
  <si>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</si>
  <si>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</si>
  <si>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</si>
  <si>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</si>
  <si>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</si>
  <si>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</si>
  <si>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</si>
  <si>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</si>
  <si>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</si>
  <si>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</si>
  <si>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</si>
  <si>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</si>
  <si>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</si>
  <si>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</si>
  <si>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</si>
  <si>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</si>
  <si>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</si>
  <si>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</si>
  <si>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</si>
  <si>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</si>
  <si>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</si>
  <si>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</si>
  <si>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</si>
  <si>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</si>
  <si>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</si>
  <si>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</si>
  <si>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</si>
  <si>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</si>
  <si>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</si>
  <si>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</si>
  <si>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</si>
  <si>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</si>
  <si>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</si>
  <si>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</si>
  <si>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</si>
  <si>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</si>
  <si>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</si>
  <si>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</si>
  <si>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</si>
  <si>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</si>
  <si>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</si>
  <si>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</si>
  <si>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</si>
  <si>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</si>
  <si>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</si>
  <si>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</si>
  <si>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</si>
  <si>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</si>
  <si>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</si>
  <si>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</si>
  <si>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</si>
  <si>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</si>
  <si>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</si>
  <si>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</si>
  <si>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</si>
  <si>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</si>
  <si>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</si>
  <si>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</si>
  <si>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</si>
  <si>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</si>
  <si>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</si>
  <si>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</si>
  <si>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</si>
  <si>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</si>
  <si>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</si>
  <si>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</si>
  <si>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</si>
  <si>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</si>
  <si>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</si>
  <si>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</si>
  <si>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</si>
  <si>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</si>
  <si>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</si>
  <si>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</si>
  <si>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</si>
  <si>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</si>
  <si>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</si>
  <si>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</si>
  <si>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</si>
  <si>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</si>
  <si>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</si>
  <si>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</si>
  <si>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</si>
  <si>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</si>
  <si>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</si>
  <si>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</si>
  <si>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</si>
  <si>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</si>
  <si>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</si>
  <si>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</si>
  <si>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</si>
  <si>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</si>
  <si>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</si>
  <si>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</si>
  <si>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</si>
  <si>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</si>
  <si>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</si>
  <si>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</si>
  <si>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</si>
  <si>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</si>
  <si>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</si>
  <si>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</si>
  <si>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</si>
  <si>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</si>
  <si>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</si>
  <si>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</si>
  <si>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</si>
  <si>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</si>
  <si>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</si>
  <si>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</si>
  <si>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</si>
  <si>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</si>
  <si>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</si>
  <si>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</si>
  <si>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</si>
  <si>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</si>
  <si>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</si>
  <si>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</si>
  <si>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</si>
  <si>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</si>
  <si>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</si>
  <si>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</si>
  <si>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</si>
  <si>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</si>
  <si>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</si>
  <si>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</si>
  <si>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</si>
  <si>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</si>
  <si>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</si>
  <si>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</si>
  <si>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</si>
  <si>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</si>
  <si>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</si>
  <si>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</si>
  <si>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</si>
  <si>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</si>
  <si>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</si>
  <si>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</si>
  <si>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</si>
  <si>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</si>
  <si>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</si>
  <si>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</si>
  <si>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</si>
  <si>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</si>
  <si>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</si>
  <si>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</si>
  <si>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</si>
  <si>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</si>
  <si>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</si>
  <si>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</si>
  <si>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</si>
  <si>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</si>
  <si>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</si>
  <si>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</si>
  <si>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</si>
  <si>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</si>
  <si>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</si>
  <si>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</si>
  <si>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</si>
  <si>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</si>
  <si>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</si>
  <si>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</si>
  <si>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</si>
  <si>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</si>
  <si>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</si>
  <si>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</si>
  <si>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</si>
  <si>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</si>
  <si>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</si>
  <si>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</si>
  <si>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</si>
  <si>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</si>
  <si>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</si>
  <si>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</si>
  <si>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</si>
  <si>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</si>
  <si>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</si>
  <si>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</si>
  <si>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</si>
  <si>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</si>
  <si>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</si>
  <si>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</si>
  <si>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</si>
  <si>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</si>
  <si>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</si>
  <si>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</si>
  <si>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</si>
  <si>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</si>
  <si>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</si>
  <si>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</si>
  <si>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</si>
  <si>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</si>
  <si>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</si>
  <si>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</si>
  <si>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</si>
  <si>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</si>
  <si>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</si>
  <si>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</si>
  <si>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</si>
  <si>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</si>
  <si>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</si>
  <si>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</si>
  <si>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</si>
  <si>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</si>
  <si>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</si>
  <si>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</si>
  <si>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</si>
  <si>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</si>
  <si>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</si>
  <si>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</si>
  <si>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</si>
  <si>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</si>
  <si>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</si>
  <si>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</si>
  <si>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</si>
  <si>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</si>
  <si>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</si>
  <si>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</si>
  <si>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</si>
  <si>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</si>
  <si>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</si>
  <si>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</si>
  <si>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</si>
  <si>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</si>
  <si>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</si>
  <si>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</si>
  <si>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</si>
  <si>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</si>
  <si>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</si>
  <si>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</si>
  <si>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</si>
  <si>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</si>
  <si>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</si>
  <si>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</si>
  <si>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</si>
  <si>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</si>
  <si>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</si>
  <si>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</si>
  <si>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</si>
  <si>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</si>
  <si>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</si>
  <si>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</si>
  <si>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</si>
  <si>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</si>
  <si>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</si>
  <si>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</si>
  <si>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</si>
  <si>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</si>
  <si>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</si>
  <si>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</si>
  <si>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</si>
  <si>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</si>
  <si>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</si>
  <si>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</si>
  <si>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</si>
  <si>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</si>
  <si>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</si>
  <si>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</si>
  <si>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</si>
  <si>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</si>
  <si>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</si>
  <si>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</si>
  <si>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</si>
  <si>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</si>
  <si>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</si>
  <si>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</si>
  <si>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</si>
  <si>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</si>
  <si>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</si>
  <si>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</si>
  <si>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</si>
  <si>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</si>
  <si>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</si>
  <si>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</si>
  <si>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</si>
  <si>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</si>
  <si>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</si>
  <si>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</si>
  <si>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</si>
  <si>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</si>
  <si>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</si>
  <si>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</si>
  <si>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</si>
  <si>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</si>
  <si>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</si>
  <si>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</si>
  <si>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</si>
  <si>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</si>
  <si>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</si>
  <si>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</si>
  <si>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</si>
  <si>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</si>
  <si>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</si>
  <si>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</si>
  <si>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</si>
  <si>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</si>
  <si>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</si>
  <si>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</si>
  <si>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</si>
  <si>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</si>
  <si>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</si>
  <si>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</si>
  <si>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</si>
  <si>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</si>
  <si>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</si>
  <si>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</si>
  <si>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</si>
  <si>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</si>
  <si>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</si>
  <si>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</si>
  <si>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</si>
  <si>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</si>
  <si>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</si>
  <si>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</si>
  <si>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</si>
  <si>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</si>
  <si>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</si>
  <si>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</si>
  <si>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</si>
  <si>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</si>
  <si>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</si>
  <si>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</si>
  <si>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</si>
  <si>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</si>
  <si>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</si>
  <si>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</si>
  <si>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</si>
  <si>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</si>
  <si>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</si>
  <si>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</si>
  <si>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</si>
  <si>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</si>
  <si>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</si>
  <si>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</si>
  <si>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</si>
  <si>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</si>
  <si>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</si>
  <si>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</si>
  <si>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</si>
  <si>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</si>
  <si>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</si>
  <si>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</si>
  <si>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</si>
  <si>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</si>
  <si>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</si>
  <si>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</si>
  <si>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</si>
  <si>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</si>
  <si>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</si>
  <si>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</si>
  <si>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</si>
  <si>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</si>
  <si>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</si>
  <si>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</si>
  <si>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</si>
  <si>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</si>
  <si>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</si>
  <si>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</si>
  <si>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</si>
  <si>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</si>
  <si>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</si>
  <si>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</si>
  <si>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</si>
  <si>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</si>
  <si>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</si>
  <si>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</si>
  <si>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</si>
  <si>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</si>
  <si>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</si>
  <si>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</si>
  <si>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</si>
  <si>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</si>
  <si>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</si>
  <si>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</si>
  <si>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</si>
  <si>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</si>
  <si>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</si>
  <si>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</si>
  <si>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</si>
  <si>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</si>
  <si>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</si>
  <si>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</si>
  <si>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</si>
  <si>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</si>
  <si>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</si>
  <si>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</si>
  <si>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</si>
  <si>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</si>
  <si>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</si>
  <si>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</si>
  <si>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</si>
  <si>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</si>
  <si>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</si>
  <si>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</si>
  <si>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</si>
  <si>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</si>
  <si>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</si>
  <si>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</si>
  <si>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</si>
  <si>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</si>
  <si>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</si>
  <si>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</si>
  <si>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</si>
  <si>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</si>
  <si>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</si>
  <si>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</si>
  <si>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</si>
  <si>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</si>
  <si>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</si>
  <si>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</si>
  <si>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</si>
  <si>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</si>
  <si>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</si>
  <si>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</si>
  <si>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</si>
  <si>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</si>
  <si>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</si>
  <si>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</si>
  <si>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</si>
  <si>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</si>
  <si>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</si>
  <si>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</si>
  <si>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</si>
  <si>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</si>
  <si>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</si>
  <si>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</si>
  <si>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</si>
  <si>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</si>
  <si>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</si>
  <si>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</si>
  <si>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</si>
  <si>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</si>
  <si>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</si>
  <si>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</si>
  <si>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</si>
  <si>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</si>
  <si>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</si>
  <si>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</si>
  <si>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</si>
  <si>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</si>
  <si>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</si>
  <si>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</si>
  <si>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</si>
  <si>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</si>
  <si>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</si>
  <si>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</si>
  <si>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</si>
  <si>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</si>
  <si>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</si>
  <si>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</si>
  <si>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</si>
  <si>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</si>
  <si>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</si>
  <si>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</si>
  <si>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</si>
  <si>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</si>
  <si>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</si>
  <si>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</si>
  <si>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</si>
  <si>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</si>
  <si>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</si>
  <si>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</si>
  <si>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</si>
  <si>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</si>
  <si>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</si>
  <si>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</si>
  <si>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</si>
  <si>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</si>
  <si>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</si>
  <si>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</si>
  <si>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</si>
  <si>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</si>
  <si>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</si>
  <si>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</si>
  <si>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</si>
  <si>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</si>
  <si>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</si>
  <si>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</si>
  <si>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</si>
  <si>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</si>
  <si>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</si>
  <si>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</si>
  <si>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</si>
  <si>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</si>
  <si>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</si>
  <si>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</si>
  <si>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</si>
  <si>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</si>
  <si>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</si>
  <si>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</si>
  <si>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</si>
  <si>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</si>
  <si>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</si>
  <si>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</si>
  <si>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</si>
  <si>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</si>
  <si>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</si>
  <si>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</si>
  <si>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</si>
  <si>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</si>
  <si>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</si>
  <si>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</si>
  <si>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</si>
  <si>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</si>
  <si>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</si>
  <si>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</si>
  <si>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</si>
  <si>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</si>
  <si>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</si>
  <si>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</si>
  <si>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</si>
  <si>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</si>
  <si>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</si>
  <si>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</si>
  <si>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</si>
  <si>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</si>
  <si>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</si>
  <si>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</si>
  <si>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</si>
  <si>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</si>
  <si>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</si>
  <si>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</si>
  <si>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</si>
  <si>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</si>
  <si>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</si>
  <si>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</si>
  <si>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</si>
  <si>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</si>
  <si>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</si>
  <si>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</si>
  <si>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</si>
  <si>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</si>
  <si>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</si>
  <si>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</si>
  <si>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</si>
  <si>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</si>
  <si>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</si>
  <si>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</si>
  <si>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</si>
  <si>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</si>
  <si>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</si>
  <si>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</si>
  <si>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</si>
  <si>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</si>
  <si>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</si>
  <si>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</si>
  <si>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</si>
  <si>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</si>
  <si>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</si>
  <si>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</si>
  <si>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</si>
  <si>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</si>
  <si>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</si>
  <si>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</si>
  <si>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</si>
  <si>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</si>
  <si>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</si>
  <si>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</si>
  <si>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</si>
  <si>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</si>
  <si>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</si>
  <si>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</si>
  <si>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</si>
  <si>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</si>
  <si>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</si>
  <si>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</si>
  <si>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</si>
  <si>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</si>
  <si>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</si>
  <si>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</si>
  <si>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</si>
  <si>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</si>
  <si>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</si>
  <si>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</si>
  <si>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</si>
  <si>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</si>
  <si>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</si>
  <si>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</si>
  <si>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</si>
  <si>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</si>
  <si>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</si>
  <si>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</si>
  <si>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</si>
  <si>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</si>
  <si>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</si>
  <si>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</si>
  <si>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</si>
  <si>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</si>
  <si>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</si>
  <si>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</si>
  <si>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</si>
  <si>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</si>
  <si>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</si>
  <si>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</si>
  <si>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</si>
  <si>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</si>
  <si>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</si>
  <si>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</si>
  <si>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</si>
  <si>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</si>
  <si>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</si>
  <si>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</si>
  <si>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</si>
  <si>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</si>
  <si>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</si>
  <si>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</si>
  <si>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</si>
  <si>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</si>
  <si>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</si>
  <si>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</si>
  <si>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</si>
  <si>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</si>
  <si>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</si>
  <si>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</si>
  <si>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</si>
  <si>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</si>
  <si>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</si>
  <si>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</si>
  <si>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</si>
  <si>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</si>
  <si>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</si>
  <si>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</si>
  <si>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</si>
  <si>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</si>
  <si>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</si>
  <si>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</si>
  <si>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</si>
  <si>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</si>
  <si>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</si>
  <si>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</si>
  <si>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</si>
  <si>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</si>
  <si>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</si>
  <si>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</si>
  <si>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</si>
  <si>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</si>
  <si>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</si>
  <si>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</si>
  <si>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</si>
  <si>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</si>
  <si>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</si>
  <si>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</si>
  <si>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</si>
  <si>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</si>
  <si>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</si>
  <si>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</si>
  <si>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</si>
  <si>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</si>
  <si>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</si>
  <si>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</si>
  <si>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</si>
  <si>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</si>
  <si>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</si>
  <si>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</si>
  <si>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</si>
  <si>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</si>
  <si>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</si>
  <si>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</si>
  <si>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</si>
  <si>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</si>
  <si>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</si>
  <si>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</si>
  <si>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</si>
  <si>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</si>
  <si>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</si>
  <si>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</si>
  <si>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</si>
  <si>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</si>
  <si>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</si>
  <si>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</si>
  <si>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</si>
  <si>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</si>
  <si>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</si>
  <si>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</si>
  <si>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</si>
  <si>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</si>
  <si>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</si>
  <si>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</si>
  <si>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</si>
  <si>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</si>
  <si>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</si>
  <si>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</si>
  <si>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</si>
  <si>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</si>
  <si>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</si>
  <si>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</si>
  <si>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</si>
  <si>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</si>
  <si>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</si>
  <si>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</si>
  <si>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</si>
  <si>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</si>
  <si>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</si>
  <si>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</si>
  <si>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</si>
  <si>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</si>
  <si>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</si>
  <si>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</si>
  <si>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</si>
  <si>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</si>
  <si>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</si>
  <si>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</si>
  <si>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</si>
  <si>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</si>
  <si>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</si>
  <si>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</si>
  <si>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</si>
  <si>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</si>
  <si>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</si>
  <si>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</si>
  <si>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</si>
  <si>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</si>
  <si>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</si>
  <si>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</si>
  <si>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</si>
  <si>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</si>
  <si>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</si>
  <si>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</si>
  <si>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</si>
  <si>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</si>
  <si>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</si>
  <si>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</si>
  <si>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</si>
  <si>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</si>
  <si>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</si>
  <si>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</si>
  <si>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</si>
  <si>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</si>
  <si>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</si>
  <si>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</si>
  <si>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</si>
  <si>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</si>
  <si>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</si>
  <si>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</si>
  <si>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</si>
  <si>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</si>
  <si>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</si>
  <si>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</si>
  <si>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</si>
  <si>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</si>
  <si>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</si>
  <si>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</si>
  <si>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</si>
  <si>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</si>
  <si>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</si>
  <si>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</si>
  <si>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</si>
  <si>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</si>
  <si>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</si>
  <si>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</si>
  <si>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</si>
  <si>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</si>
  <si>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</si>
  <si>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</si>
  <si>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</si>
  <si>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</si>
  <si>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</si>
  <si>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</si>
  <si>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</si>
  <si>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</si>
  <si>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</si>
  <si>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</si>
  <si>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</si>
  <si>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</si>
  <si>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</si>
  <si>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</si>
  <si>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</si>
  <si>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</si>
  <si>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</si>
  <si>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</si>
  <si>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</si>
  <si>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</si>
  <si>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</si>
  <si>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</si>
  <si>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</si>
  <si>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</si>
  <si>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</si>
  <si>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</si>
  <si>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</si>
  <si>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</si>
  <si>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</si>
  <si>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</si>
  <si>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</si>
  <si>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</si>
  <si>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</si>
  <si>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</si>
  <si>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</si>
  <si>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</si>
  <si>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</si>
  <si>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</si>
  <si>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</si>
  <si>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</si>
  <si>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</si>
  <si>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</si>
  <si>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</si>
  <si>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</si>
  <si>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</si>
  <si>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</si>
  <si>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</si>
  <si>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</si>
  <si>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</si>
  <si>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</si>
  <si>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</si>
  <si>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</si>
  <si>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</si>
  <si>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</si>
  <si>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</si>
  <si>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</si>
  <si>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</si>
  <si>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</si>
  <si>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</si>
  <si>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</si>
  <si>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</si>
  <si>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</si>
  <si>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</si>
  <si>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</si>
  <si>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</si>
  <si>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</si>
  <si>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</si>
  <si>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</si>
  <si>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</si>
  <si>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</si>
  <si>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</si>
  <si>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</si>
  <si>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</si>
  <si>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</si>
  <si>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</si>
  <si>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</si>
  <si>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</si>
  <si>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</si>
  <si>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</si>
  <si>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</si>
  <si>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</si>
  <si>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</si>
  <si>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</si>
  <si>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</si>
  <si>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</si>
  <si>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</si>
  <si>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</si>
  <si>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</si>
  <si>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</si>
  <si>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</si>
  <si>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</si>
  <si>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</si>
  <si>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</si>
  <si>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</si>
  <si>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</si>
  <si>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</si>
  <si>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</si>
  <si>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</si>
  <si>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</si>
  <si>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</si>
  <si>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</si>
  <si>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</si>
  <si>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</si>
  <si>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</si>
  <si>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</si>
  <si>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</si>
  <si>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</si>
  <si>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</si>
  <si>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</si>
  <si>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</si>
  <si>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</si>
  <si>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</si>
  <si>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</si>
  <si>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</si>
  <si>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</si>
  <si>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</si>
  <si>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</si>
  <si>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</si>
  <si>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</si>
  <si>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</si>
  <si>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</si>
  <si>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</si>
  <si>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</si>
  <si>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</si>
  <si>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</si>
  <si>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</si>
  <si>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</si>
  <si>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</si>
  <si>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</si>
  <si>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</si>
  <si>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</si>
  <si>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</si>
  <si>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</si>
  <si>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</si>
  <si>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</si>
  <si>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</si>
  <si>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</si>
  <si>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</si>
  <si>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</si>
  <si>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</si>
  <si>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</si>
  <si>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</si>
  <si>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</si>
  <si>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</si>
  <si>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</si>
  <si>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</si>
  <si>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</si>
  <si>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</si>
  <si>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</si>
  <si>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</si>
  <si>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</si>
  <si>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</si>
  <si>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</si>
  <si>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</si>
  <si>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</si>
  <si>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</si>
  <si>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</si>
  <si>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</si>
  <si>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</si>
  <si>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</si>
  <si>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</si>
  <si>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</si>
  <si>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</si>
  <si>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</si>
  <si>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</si>
  <si>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</si>
  <si>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</si>
  <si>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</si>
  <si>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</si>
  <si>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</si>
  <si>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</si>
  <si>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</si>
  <si>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</si>
  <si>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</si>
  <si>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</si>
  <si>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</si>
  <si>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</si>
  <si>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</si>
  <si>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</si>
  <si>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</si>
  <si>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</si>
  <si>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</si>
  <si>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</si>
  <si>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</si>
  <si>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</si>
  <si>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</si>
  <si>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</si>
  <si>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</si>
  <si>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</si>
  <si>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</si>
  <si>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</si>
  <si>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</si>
  <si>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</si>
  <si>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</si>
  <si>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</si>
  <si>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</si>
  <si>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</si>
  <si>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</si>
  <si>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</si>
  <si>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</si>
  <si>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</si>
  <si>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</si>
  <si>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</si>
  <si>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</si>
  <si>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</si>
  <si>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</si>
  <si>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</si>
  <si>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</si>
  <si>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</si>
  <si>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</si>
  <si>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</si>
  <si>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</si>
  <si>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</si>
  <si>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</si>
  <si>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</si>
  <si>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</si>
  <si>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</si>
  <si>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</si>
  <si>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</si>
  <si>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</si>
  <si>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</si>
  <si>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</si>
  <si>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</si>
  <si>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</si>
  <si>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</si>
  <si>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</si>
  <si>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</si>
  <si>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</si>
  <si>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</si>
  <si>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</si>
  <si>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</si>
  <si>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</si>
  <si>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</si>
  <si>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</si>
  <si>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</si>
  <si>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</si>
  <si>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</si>
  <si>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</si>
  <si>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</si>
  <si>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</si>
  <si>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</si>
  <si>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</si>
  <si>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</si>
  <si>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</si>
  <si>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</si>
  <si>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</si>
  <si>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</si>
  <si>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</si>
  <si>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</si>
  <si>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</si>
  <si>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</si>
  <si>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</si>
  <si>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</si>
  <si>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</si>
  <si>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</si>
  <si>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</si>
  <si>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</si>
  <si>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</si>
  <si>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</si>
  <si>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</si>
  <si>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</si>
  <si>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</si>
  <si>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</si>
  <si>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</si>
  <si>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</si>
  <si>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</si>
  <si>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</si>
  <si>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</si>
  <si>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</si>
  <si>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</si>
  <si>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</si>
  <si>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</si>
  <si>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</si>
  <si>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</si>
  <si>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</si>
  <si>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</si>
  <si>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</si>
  <si>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</si>
  <si>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</si>
  <si>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</si>
  <si>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</si>
  <si>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</si>
  <si>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</si>
  <si>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</si>
  <si>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</si>
  <si>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</si>
  <si>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</si>
  <si>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</si>
  <si>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</si>
  <si>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</si>
  <si>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</si>
  <si>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</si>
  <si>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</si>
  <si>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</si>
  <si>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</si>
  <si>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</si>
  <si>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</si>
  <si>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</si>
  <si>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</si>
  <si>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</si>
  <si>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</si>
  <si>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</si>
  <si>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</si>
  <si>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</si>
  <si>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</si>
  <si>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</si>
  <si>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</si>
  <si>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</si>
  <si>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</si>
  <si>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</si>
  <si>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</si>
  <si>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</si>
  <si>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</si>
  <si>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</si>
  <si>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</si>
  <si>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</si>
  <si>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</si>
  <si>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</si>
  <si>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</si>
  <si>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</si>
  <si>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</si>
  <si>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</si>
  <si>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</si>
  <si>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</si>
  <si>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</si>
  <si>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</si>
  <si>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</si>
  <si>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</si>
  <si>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</si>
  <si>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</si>
  <si>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</si>
  <si>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</si>
  <si>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</si>
  <si>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</si>
  <si>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</si>
  <si>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</si>
  <si>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</si>
  <si>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</si>
  <si>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</si>
  <si>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</si>
  <si>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</si>
  <si>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</si>
  <si>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</si>
  <si>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</si>
  <si>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</si>
  <si>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</si>
  <si>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</si>
  <si>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</si>
  <si>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</si>
  <si>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</si>
  <si>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</si>
  <si>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</si>
  <si>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</si>
  <si>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</si>
  <si>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</si>
  <si>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</si>
  <si>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</si>
  <si>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</si>
  <si>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</si>
  <si>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</si>
  <si>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</si>
  <si>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</si>
  <si>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</si>
  <si>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</si>
  <si>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</si>
  <si>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</si>
  <si>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</si>
  <si>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</si>
  <si>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</si>
  <si>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</si>
  <si>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</si>
  <si>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</si>
  <si>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</si>
  <si>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</si>
  <si>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</si>
  <si>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</si>
  <si>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</si>
  <si>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</si>
  <si>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</si>
  <si>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</si>
  <si>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</si>
  <si>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</si>
  <si>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</si>
  <si>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</si>
  <si>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</si>
  <si>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</si>
  <si>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</si>
  <si>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</si>
  <si>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</si>
  <si>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</si>
  <si>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</si>
  <si>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</si>
  <si>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</si>
  <si>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</si>
  <si>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</si>
  <si>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</si>
  <si>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</si>
  <si>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</si>
  <si>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</si>
  <si>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</si>
  <si>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</si>
  <si>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</si>
  <si>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</si>
  <si>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</si>
  <si>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</si>
  <si>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</si>
  <si>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</si>
  <si>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</si>
  <si>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</si>
  <si>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</si>
  <si>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</si>
  <si>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</si>
  <si>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</si>
  <si>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</si>
  <si>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</si>
  <si>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</si>
  <si>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</si>
  <si>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</si>
  <si>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</si>
  <si>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</si>
  <si>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</si>
  <si>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</si>
  <si>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</si>
  <si>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</si>
  <si>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</si>
  <si>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</si>
  <si>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</si>
  <si>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</si>
  <si>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</si>
  <si>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</si>
  <si>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</si>
  <si>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</si>
  <si>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</si>
  <si>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</si>
  <si>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</si>
  <si>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</si>
  <si>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</si>
  <si>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</si>
  <si>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</si>
  <si>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</si>
  <si>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</si>
  <si>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</si>
  <si>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</si>
  <si>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</si>
  <si>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</si>
  <si>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</si>
  <si>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</si>
  <si>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</si>
  <si>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</si>
  <si>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</si>
  <si>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</si>
  <si>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</si>
  <si>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</si>
  <si>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</si>
  <si>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</si>
  <si>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</si>
  <si>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</si>
  <si>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</si>
  <si>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</si>
  <si>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</si>
  <si>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</si>
  <si>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</si>
  <si>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</si>
  <si>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</si>
  <si>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</si>
  <si>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</si>
  <si>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</si>
  <si>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</si>
  <si>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</si>
  <si>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</si>
  <si>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</si>
  <si>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</si>
  <si>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</si>
  <si>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</si>
  <si>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</si>
  <si>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</si>
  <si>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</si>
  <si>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</si>
  <si>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</si>
  <si>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</si>
  <si>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</si>
  <si>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</si>
  <si>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</si>
  <si>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</si>
  <si>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</si>
  <si>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</si>
  <si>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</si>
  <si>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</si>
  <si>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</si>
  <si>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</si>
  <si>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</si>
  <si>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</si>
  <si>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</si>
  <si>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</si>
  <si>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</si>
  <si>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</si>
  <si>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</si>
  <si>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</si>
  <si>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</si>
  <si>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</si>
  <si>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</si>
  <si>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</si>
  <si>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</si>
  <si>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</si>
  <si>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</si>
  <si>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</si>
  <si>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</si>
  <si>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</si>
  <si>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</si>
  <si>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</si>
  <si>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</si>
  <si>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</si>
  <si>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</si>
  <si>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</si>
  <si>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</si>
  <si>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</si>
  <si>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</si>
  <si>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</si>
  <si>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</si>
  <si>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</si>
  <si>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</si>
  <si>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</si>
  <si>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</si>
  <si>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</si>
  <si>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</si>
  <si>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</si>
  <si>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</si>
  <si>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</si>
  <si>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</si>
  <si>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</si>
  <si>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</si>
  <si>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</si>
  <si>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</si>
  <si>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</si>
  <si>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</si>
  <si>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</si>
  <si>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</si>
  <si>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</si>
  <si>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</si>
  <si>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</si>
  <si>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</si>
  <si>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</si>
  <si>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</si>
  <si>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</si>
  <si>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</si>
  <si>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</si>
  <si>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</si>
  <si>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</si>
  <si>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</si>
  <si>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</si>
  <si>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</si>
  <si>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</si>
  <si>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</si>
  <si>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</si>
  <si>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</si>
  <si>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</si>
  <si>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</si>
  <si>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</si>
  <si>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</si>
  <si>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</si>
  <si>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</si>
  <si>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</si>
  <si>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</si>
  <si>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</si>
  <si>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</si>
  <si>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</si>
  <si>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</si>
  <si>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</si>
  <si>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</si>
  <si>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</si>
  <si>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</si>
  <si>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</si>
  <si>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</si>
  <si>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</si>
  <si>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</si>
  <si>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</si>
  <si>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</si>
  <si>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</si>
  <si>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</si>
  <si>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</si>
  <si>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</si>
  <si>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</si>
  <si>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</si>
  <si>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</si>
  <si>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</si>
  <si>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</si>
  <si>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</si>
  <si>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</si>
  <si>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</si>
  <si>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</si>
  <si>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</si>
  <si>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</si>
  <si>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</si>
  <si>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</si>
  <si>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</si>
  <si>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</si>
  <si>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</si>
  <si>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</si>
  <si>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</si>
  <si>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</si>
  <si>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</si>
  <si>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</si>
  <si>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</si>
  <si>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</si>
  <si>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</si>
  <si>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</si>
  <si>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</si>
  <si>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</si>
  <si>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</si>
  <si>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</si>
  <si>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</si>
  <si>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</si>
  <si>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</si>
  <si>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</si>
  <si>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</si>
  <si>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</si>
  <si>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</si>
  <si>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</si>
  <si>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</si>
  <si>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</si>
  <si>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</si>
  <si>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</si>
  <si>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</si>
  <si>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</si>
  <si>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</si>
  <si>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</si>
  <si>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</si>
  <si>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</si>
  <si>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</si>
  <si>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</si>
  <si>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</si>
  <si>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</si>
  <si>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</si>
  <si>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</si>
  <si>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</si>
  <si>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</si>
  <si>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</si>
  <si>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</si>
  <si>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</si>
  <si>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</si>
  <si>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</si>
  <si>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</si>
  <si>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</si>
  <si>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</si>
  <si>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</si>
  <si>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</si>
  <si>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</si>
  <si>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</si>
  <si>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</si>
  <si>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</si>
  <si>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</si>
  <si>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</si>
  <si>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</si>
  <si>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</si>
  <si>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</si>
  <si>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</si>
  <si>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</si>
  <si>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</si>
  <si>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</si>
  <si>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</si>
  <si>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</si>
  <si>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</si>
  <si>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</si>
  <si>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</si>
  <si>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</si>
  <si>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</si>
  <si>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</si>
  <si>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</si>
  <si>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</si>
  <si>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</si>
  <si>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</si>
  <si>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</si>
  <si>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</si>
  <si>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</si>
  <si>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</si>
  <si>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</si>
  <si>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</si>
  <si>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</si>
  <si>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</si>
  <si>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</si>
  <si>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</si>
  <si>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</si>
  <si>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</si>
  <si>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</si>
  <si>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</si>
  <si>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</si>
  <si>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</si>
  <si>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</si>
  <si>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</si>
  <si>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</si>
  <si>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</si>
  <si>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</si>
  <si>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</si>
  <si>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</si>
  <si>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</si>
  <si>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</si>
  <si>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</si>
  <si>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</si>
  <si>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</si>
  <si>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</si>
  <si>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</si>
  <si>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</si>
  <si>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</si>
  <si>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</si>
  <si>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</si>
  <si>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</si>
  <si>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</si>
  <si>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</si>
  <si>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</si>
  <si>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</si>
  <si>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</si>
  <si>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</si>
  <si>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</si>
  <si>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</si>
  <si>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</si>
  <si>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</si>
  <si>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</si>
  <si>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</si>
  <si>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</si>
  <si>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</si>
  <si>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</si>
  <si>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</si>
  <si>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</si>
  <si>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</si>
  <si>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</si>
  <si>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</si>
  <si>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</si>
  <si>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</si>
  <si>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</si>
  <si>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</si>
  <si>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</si>
  <si>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</si>
  <si>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</si>
  <si>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</si>
  <si>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</si>
  <si>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</si>
  <si>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</si>
  <si>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</si>
  <si>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</si>
  <si>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</si>
  <si>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</si>
  <si>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</si>
  <si>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</si>
  <si>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</si>
  <si>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</si>
  <si>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</si>
  <si>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</si>
  <si>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</si>
  <si>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</si>
  <si>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</si>
  <si>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</si>
  <si>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</si>
  <si>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</si>
  <si>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</si>
  <si>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</si>
  <si>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</si>
  <si>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</si>
  <si>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</si>
  <si>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</si>
  <si>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</si>
  <si>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</si>
  <si>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</si>
  <si>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</si>
  <si>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</si>
  <si>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</si>
  <si>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</si>
  <si>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</si>
  <si>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</si>
  <si>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</si>
  <si>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</si>
  <si>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</si>
  <si>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</si>
  <si>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</si>
  <si>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</si>
  <si>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</si>
  <si>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</si>
  <si>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</si>
  <si>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</si>
  <si>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</si>
  <si>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</si>
  <si>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</si>
  <si>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</si>
  <si>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</si>
  <si>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</si>
  <si>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</si>
  <si>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</si>
  <si>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</si>
  <si>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</si>
  <si>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</si>
  <si>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</si>
  <si>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</si>
  <si>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</si>
  <si>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</si>
  <si>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</si>
  <si>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</si>
  <si>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</si>
  <si>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</si>
  <si>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</si>
  <si>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</si>
  <si>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</si>
  <si>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</si>
  <si>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</si>
  <si>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</si>
  <si>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</si>
  <si>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</si>
  <si>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</si>
  <si>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</si>
  <si>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</si>
  <si>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</si>
  <si>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</si>
  <si>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</si>
  <si>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</si>
  <si>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</si>
  <si>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</si>
  <si>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</si>
  <si>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</si>
  <si>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</si>
  <si>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</si>
  <si>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</si>
  <si>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</si>
  <si>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</si>
  <si>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</si>
  <si>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</si>
  <si>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</si>
  <si>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</si>
  <si>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</si>
  <si>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</si>
  <si>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</si>
  <si>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</si>
  <si>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</si>
  <si>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</si>
  <si>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</si>
  <si>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</si>
  <si>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</si>
  <si>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</si>
  <si>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</si>
  <si>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</si>
  <si>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</si>
  <si>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</si>
  <si>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</si>
  <si>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</si>
  <si>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</si>
  <si>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</si>
  <si>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</si>
  <si>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</si>
  <si>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</si>
  <si>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</si>
  <si>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</si>
  <si>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</si>
  <si>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</si>
  <si>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</si>
  <si>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</si>
  <si>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</si>
  <si>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</si>
  <si>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</si>
  <si>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</si>
  <si>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</si>
  <si>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</si>
  <si>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</si>
  <si>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</si>
  <si>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</si>
  <si>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</si>
  <si>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</si>
  <si>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</si>
  <si>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</si>
  <si>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</si>
  <si>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</si>
  <si>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</si>
  <si>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</si>
  <si>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</si>
  <si>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</si>
  <si>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</si>
  <si>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</si>
  <si>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</si>
  <si>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</si>
  <si>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</si>
  <si>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</si>
  <si>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</si>
  <si>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</si>
  <si>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</si>
  <si>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</si>
  <si>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</si>
  <si>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</si>
  <si>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</si>
  <si>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</si>
  <si>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</si>
  <si>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</si>
  <si>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</si>
  <si>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</si>
  <si>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</si>
  <si>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</si>
  <si>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</si>
  <si>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</si>
  <si>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</si>
  <si>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</si>
  <si>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</si>
  <si>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</si>
  <si>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</si>
  <si>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</si>
  <si>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</si>
  <si>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</si>
  <si>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</si>
  <si>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</si>
  <si>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</si>
  <si>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</si>
  <si>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</si>
  <si>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</si>
  <si>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</si>
  <si>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</si>
  <si>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</si>
  <si>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</si>
  <si>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</si>
  <si>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</si>
  <si>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</si>
  <si>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</si>
  <si>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</si>
  <si>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</si>
  <si>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</si>
  <si>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</si>
  <si>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</si>
  <si>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</si>
  <si>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</si>
  <si>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</si>
  <si>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</si>
  <si>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</si>
  <si>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</si>
  <si>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</si>
  <si>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</si>
  <si>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</si>
  <si>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</si>
  <si>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</si>
  <si>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</si>
  <si>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</si>
  <si>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</si>
  <si>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</si>
  <si>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</si>
  <si>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</si>
  <si>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</si>
  <si>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</si>
  <si>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</si>
  <si>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</si>
  <si>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</si>
  <si>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</si>
  <si>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</si>
  <si>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</si>
  <si>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</si>
  <si>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</si>
  <si>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</si>
  <si>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</si>
  <si>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</si>
  <si>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</si>
  <si>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</si>
  <si>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</si>
  <si>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</si>
  <si>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</si>
  <si>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</si>
  <si>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</si>
  <si>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</si>
  <si>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</si>
  <si>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</si>
  <si>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</si>
  <si>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</si>
  <si>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</si>
  <si>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</si>
  <si>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</si>
  <si>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</si>
  <si>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</si>
  <si>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</si>
  <si>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</si>
  <si>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</si>
  <si>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</si>
  <si>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</si>
  <si>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</si>
  <si>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</si>
  <si>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</si>
  <si>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</si>
  <si>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</si>
  <si>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</si>
  <si>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</si>
  <si>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</si>
  <si>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</si>
  <si>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</si>
  <si>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</si>
  <si>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</si>
  <si>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</si>
  <si>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</si>
  <si>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</si>
  <si>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</si>
  <si>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</si>
  <si>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</si>
  <si>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</si>
  <si>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</si>
  <si>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</si>
  <si>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</si>
  <si>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</si>
  <si>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</si>
  <si>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</si>
  <si>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</si>
  <si>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</si>
  <si>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</si>
  <si>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</si>
  <si>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</si>
  <si>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</si>
  <si>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</si>
  <si>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</si>
  <si>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</si>
  <si>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</si>
  <si>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</si>
  <si>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</si>
  <si>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</si>
  <si>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</si>
  <si>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</si>
  <si>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</si>
  <si>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</si>
  <si>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</si>
  <si>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</si>
  <si>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</si>
  <si>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</si>
  <si>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</si>
  <si>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</si>
  <si>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</si>
  <si>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</si>
  <si>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</si>
  <si>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</si>
  <si>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</si>
  <si>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</si>
  <si>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</si>
  <si>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</si>
  <si>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</si>
  <si>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</si>
  <si>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</si>
  <si>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</si>
  <si>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</si>
  <si>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</si>
  <si>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</si>
  <si>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</si>
  <si>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</si>
  <si>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</si>
  <si>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</si>
  <si>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</si>
  <si>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</si>
  <si>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</si>
  <si>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</si>
  <si>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</si>
  <si>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</si>
  <si>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</si>
  <si>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</si>
  <si>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</si>
  <si>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</si>
  <si>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</si>
  <si>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</si>
  <si>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</si>
  <si>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</si>
  <si>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</si>
  <si>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</si>
  <si>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</si>
  <si>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</si>
  <si>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</si>
  <si>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</si>
  <si>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</si>
  <si>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</si>
  <si>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</si>
  <si>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</si>
  <si>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</si>
  <si>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</si>
  <si>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</si>
  <si>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</si>
  <si>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</si>
  <si>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</si>
  <si>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</si>
  <si>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</si>
  <si>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</si>
  <si>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</si>
  <si>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</si>
  <si>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</si>
  <si>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</si>
  <si>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</si>
  <si>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</si>
  <si>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</si>
  <si>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</si>
  <si>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</si>
  <si>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</si>
  <si>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</si>
  <si>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</si>
  <si>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</si>
  <si>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</si>
  <si>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</si>
  <si>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</si>
  <si>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</si>
  <si>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</si>
  <si>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</si>
  <si>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</si>
  <si>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</si>
  <si>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</si>
  <si>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</si>
  <si>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</si>
  <si>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</si>
  <si>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</si>
  <si>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</si>
  <si>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</si>
  <si>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</si>
  <si>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</si>
  <si>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</si>
  <si>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</si>
  <si>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</si>
  <si>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</si>
  <si>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</si>
  <si>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</si>
  <si>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</si>
  <si>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</si>
  <si>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</si>
  <si>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</si>
  <si>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</si>
  <si>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</si>
  <si>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</si>
  <si>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</si>
  <si>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</si>
  <si>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</si>
  <si>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</si>
  <si>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</si>
  <si>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</si>
  <si>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</si>
  <si>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</si>
  <si>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</si>
  <si>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</si>
  <si>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</si>
  <si>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</si>
  <si>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</si>
  <si>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</si>
  <si>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</si>
  <si>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</si>
  <si>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</si>
  <si>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</si>
  <si>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</si>
  <si>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</si>
  <si>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</si>
  <si>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</si>
  <si>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</si>
  <si>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</si>
  <si>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</si>
  <si>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</si>
  <si>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</si>
  <si>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</si>
  <si>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</si>
  <si>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</si>
  <si>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</si>
  <si>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</si>
  <si>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</si>
  <si>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</si>
  <si>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</si>
  <si>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</si>
  <si>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</si>
  <si>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</si>
  <si>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</si>
  <si>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</si>
  <si>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</si>
  <si>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</si>
  <si>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</si>
  <si>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</si>
  <si>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</si>
  <si>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</si>
  <si>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</si>
  <si>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</si>
  <si>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</si>
  <si>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</si>
  <si>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</si>
  <si>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</si>
  <si>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</si>
  <si>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</si>
  <si>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</si>
  <si>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</si>
  <si>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</si>
  <si>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</si>
  <si>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</si>
  <si>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</si>
  <si>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</si>
  <si>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</si>
  <si>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</si>
  <si>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</si>
  <si>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</si>
  <si>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</si>
  <si>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</si>
  <si>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</si>
  <si>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</si>
  <si>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</si>
  <si>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</si>
  <si>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</si>
  <si>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</si>
  <si>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</si>
  <si>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</si>
  <si>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</si>
  <si>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</si>
  <si>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</si>
  <si>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</si>
  <si>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</si>
  <si>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</si>
  <si>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</si>
  <si>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</si>
  <si>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</si>
  <si>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</si>
  <si>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</si>
  <si>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</si>
  <si>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</si>
  <si>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</si>
  <si>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</si>
  <si>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</si>
  <si>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</si>
  <si>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</si>
  <si>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</si>
  <si>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</si>
  <si>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</si>
  <si>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</si>
  <si>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</si>
  <si>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</si>
  <si>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</si>
  <si>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</si>
  <si>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</si>
  <si>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</si>
  <si>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</si>
  <si>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</si>
  <si>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</si>
  <si>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</si>
  <si>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</si>
  <si>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</si>
  <si>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</si>
  <si>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</si>
  <si>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</si>
  <si>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</si>
  <si>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</si>
  <si>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</si>
  <si>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</si>
  <si>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</si>
  <si>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</si>
  <si>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</si>
  <si>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</si>
  <si>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</si>
  <si>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</si>
  <si>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</si>
  <si>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</si>
  <si>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</si>
  <si>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</si>
  <si>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</si>
  <si>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</si>
  <si>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</si>
  <si>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</si>
  <si>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</si>
  <si>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</si>
  <si>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</si>
  <si>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</si>
  <si>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</si>
  <si>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</si>
  <si>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</si>
  <si>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</si>
  <si>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</si>
  <si>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</si>
  <si>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</si>
  <si>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</si>
  <si>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</si>
  <si>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</si>
  <si>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</si>
  <si>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</si>
  <si>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</si>
  <si>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</si>
  <si>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</si>
  <si>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</si>
  <si>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</si>
  <si>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</si>
  <si>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</si>
  <si>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</si>
  <si>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</si>
  <si>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</si>
  <si>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</si>
  <si>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</si>
  <si>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</si>
  <si>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</si>
  <si>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</si>
  <si>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</si>
  <si>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</si>
  <si>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</si>
  <si>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</si>
  <si>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</si>
  <si>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</si>
  <si>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</si>
  <si>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</si>
  <si>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</si>
  <si>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</si>
  <si>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</si>
  <si>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</si>
  <si>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</si>
  <si>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</si>
  <si>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</si>
  <si>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</si>
  <si>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</si>
  <si>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</si>
  <si>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</si>
  <si>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</si>
  <si>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</si>
  <si>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</si>
  <si>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</si>
  <si>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</si>
  <si>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</si>
  <si>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</si>
  <si>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</si>
  <si>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</si>
  <si>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</si>
  <si>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</si>
  <si>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</si>
  <si>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</si>
  <si>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</si>
  <si>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</si>
  <si>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</si>
  <si>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</si>
  <si>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</si>
  <si>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</si>
  <si>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</si>
  <si>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</si>
  <si>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</si>
  <si>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</si>
  <si>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</si>
  <si>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</si>
  <si>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</si>
  <si>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</si>
  <si>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</si>
  <si>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</si>
  <si>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</si>
  <si>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</si>
  <si>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</si>
  <si>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</si>
  <si>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</si>
  <si>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</si>
  <si>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</si>
  <si>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</si>
  <si>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</si>
  <si>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</si>
  <si>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</si>
  <si>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</si>
  <si>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</si>
  <si>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</si>
  <si>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</si>
  <si>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</si>
  <si>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</si>
  <si>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</si>
  <si>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</si>
  <si>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</si>
  <si>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</si>
  <si>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</si>
  <si>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</si>
  <si>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</si>
  <si>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</si>
  <si>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</si>
  <si>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</si>
  <si>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</si>
  <si>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</si>
  <si>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</si>
  <si>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</si>
  <si>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</si>
  <si>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</si>
  <si>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</si>
  <si>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</si>
  <si>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</si>
  <si>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</si>
  <si>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</si>
  <si>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</si>
  <si>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</si>
  <si>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</si>
  <si>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</si>
  <si>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</si>
  <si>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</si>
  <si>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</si>
  <si>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</si>
  <si>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</si>
  <si>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</si>
  <si>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</si>
  <si>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</si>
  <si>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</si>
  <si>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</si>
  <si>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</si>
  <si>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</si>
  <si>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</si>
  <si>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</si>
  <si>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</si>
  <si>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</si>
  <si>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</si>
  <si>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</si>
  <si>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</si>
  <si>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</si>
  <si>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</si>
  <si>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</si>
  <si>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</si>
  <si>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</si>
  <si>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</si>
  <si>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</si>
  <si>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</si>
  <si>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</si>
  <si>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</si>
  <si>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</si>
  <si>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</si>
  <si>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</si>
  <si>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</si>
  <si>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</si>
  <si>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</si>
  <si>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</si>
  <si>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</si>
  <si>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</si>
  <si>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</si>
  <si>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</si>
  <si>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</si>
  <si>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</si>
  <si>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</si>
  <si>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</si>
  <si>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</si>
  <si>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</si>
  <si>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</si>
  <si>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</si>
  <si>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</si>
  <si>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</si>
  <si>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</si>
  <si>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</si>
  <si>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</si>
  <si>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</si>
  <si>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</si>
  <si>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</si>
  <si>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</si>
  <si>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</si>
  <si>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</si>
  <si>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</si>
  <si>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</si>
  <si>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</si>
  <si>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</si>
  <si>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</si>
  <si>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</si>
  <si>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</si>
  <si>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</si>
  <si>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</si>
  <si>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</si>
  <si>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</si>
  <si>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</si>
  <si>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</si>
  <si>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</si>
  <si>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</si>
  <si>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</si>
  <si>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</si>
  <si>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</si>
  <si>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</si>
  <si>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</si>
  <si>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</si>
  <si>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</si>
  <si>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</si>
  <si>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</si>
  <si>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</si>
  <si>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</si>
  <si>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</si>
  <si>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</si>
  <si>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</si>
  <si>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</si>
  <si>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</si>
  <si>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</si>
  <si>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</si>
  <si>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</si>
  <si>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</si>
  <si>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</si>
  <si>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</si>
  <si>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</si>
  <si>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</si>
  <si>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</si>
  <si>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</si>
  <si>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</si>
  <si>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</si>
  <si>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</si>
  <si>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</si>
  <si>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</si>
  <si>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</si>
  <si>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</si>
  <si>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</si>
  <si>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</si>
  <si>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</si>
  <si>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</si>
  <si>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</si>
  <si>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</si>
  <si>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</si>
  <si>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</si>
  <si>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</si>
  <si>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</si>
  <si>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</si>
  <si>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</si>
  <si>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</si>
  <si>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</si>
  <si>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</si>
  <si>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</si>
  <si>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</si>
  <si>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</si>
  <si>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</si>
  <si>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</si>
  <si>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</si>
  <si>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</si>
  <si>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</si>
  <si>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</si>
  <si>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</si>
  <si>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</si>
  <si>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</si>
  <si>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</si>
  <si>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</si>
  <si>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</si>
  <si>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</si>
  <si>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</si>
  <si>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</si>
  <si>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</si>
  <si>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</si>
  <si>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</si>
  <si>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</si>
  <si>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</si>
  <si>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</si>
  <si>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</si>
  <si>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</si>
  <si>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</si>
  <si>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</si>
  <si>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</si>
  <si>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</si>
  <si>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</si>
  <si>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</si>
  <si>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</si>
  <si>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</si>
  <si>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</si>
  <si>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</si>
  <si>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</si>
  <si>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</si>
  <si>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</si>
  <si>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</si>
  <si>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</si>
  <si>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</si>
  <si>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</si>
  <si>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</si>
  <si>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</si>
  <si>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</si>
  <si>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</si>
  <si>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</si>
  <si>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</si>
  <si>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</si>
  <si>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</si>
  <si>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</si>
  <si>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</si>
  <si>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</si>
  <si>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</si>
  <si>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</si>
  <si>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</si>
  <si>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</si>
  <si>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</si>
  <si>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</si>
  <si>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</si>
  <si>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</si>
  <si>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</si>
  <si>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</si>
  <si>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</si>
  <si>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</si>
  <si>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</si>
  <si>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</si>
  <si>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</si>
  <si>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</si>
  <si>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</si>
  <si>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</si>
  <si>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</si>
  <si>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</si>
  <si>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</si>
  <si>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</si>
  <si>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</si>
  <si>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</si>
  <si>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</si>
  <si>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</si>
  <si>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</si>
  <si>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</si>
  <si>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</si>
  <si>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</si>
  <si>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</si>
  <si>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</si>
  <si>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</si>
  <si>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</si>
  <si>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</si>
  <si>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</si>
  <si>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</si>
  <si>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</si>
  <si>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</si>
  <si>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</si>
  <si>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</si>
  <si>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</si>
  <si>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</si>
  <si>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</si>
  <si>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</si>
  <si>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</si>
  <si>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</si>
  <si>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</si>
  <si>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</si>
  <si>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</si>
  <si>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</si>
  <si>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</si>
  <si>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</si>
  <si>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</si>
  <si>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</si>
  <si>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</si>
  <si>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</si>
  <si>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</si>
  <si>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</si>
  <si>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</si>
  <si>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</si>
  <si>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</si>
  <si>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</si>
  <si>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</si>
  <si>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</si>
  <si>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</si>
  <si>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</si>
  <si>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</si>
  <si>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</si>
  <si>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</si>
  <si>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</si>
  <si>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</si>
  <si>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</si>
  <si>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</si>
  <si>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</si>
  <si>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</si>
  <si>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</si>
  <si>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</si>
  <si>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</si>
  <si>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</si>
  <si>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</si>
  <si>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</si>
  <si>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</si>
  <si>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</si>
  <si>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</si>
  <si>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</si>
  <si>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</si>
  <si>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</si>
  <si>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</si>
  <si>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</si>
  <si>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</si>
  <si>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</si>
  <si>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</si>
  <si>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</si>
  <si>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</si>
  <si>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</si>
  <si>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</si>
  <si>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</si>
  <si>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</si>
  <si>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</si>
  <si>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</si>
  <si>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</si>
  <si>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</si>
  <si>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</si>
  <si>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</si>
  <si>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</si>
  <si>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</si>
  <si>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</si>
  <si>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</si>
  <si>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</si>
  <si>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</si>
  <si>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</si>
  <si>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</si>
  <si>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</si>
  <si>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</si>
  <si>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</si>
  <si>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</si>
  <si>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</si>
  <si>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</si>
  <si>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</si>
  <si>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</si>
  <si>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</si>
  <si>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</si>
  <si>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</si>
  <si>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</si>
  <si>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</si>
  <si>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</si>
  <si>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</si>
  <si>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</si>
  <si>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</si>
  <si>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</si>
  <si>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</si>
  <si>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</si>
  <si>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</si>
  <si>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</si>
  <si>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</si>
  <si>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</si>
  <si>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</si>
  <si>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</si>
  <si>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</si>
  <si>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</si>
  <si>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</si>
  <si>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</si>
  <si>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</si>
  <si>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</si>
  <si>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</si>
  <si>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</si>
  <si>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</si>
  <si>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</si>
  <si>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</si>
  <si>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</si>
  <si>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</si>
  <si>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</si>
  <si>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</si>
  <si>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</si>
  <si>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</si>
  <si>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</si>
  <si>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</si>
  <si>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</si>
  <si>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</si>
  <si>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</si>
  <si>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</si>
  <si>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</si>
  <si>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</si>
  <si>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</si>
  <si>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</si>
  <si>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</si>
  <si>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</si>
  <si>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</si>
  <si>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</si>
  <si>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</si>
  <si>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</si>
  <si>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</si>
  <si>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</si>
  <si>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</si>
  <si>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</si>
  <si>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</si>
  <si>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</si>
  <si>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</si>
  <si>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</si>
  <si>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</si>
  <si>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</si>
  <si>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</si>
  <si>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</si>
  <si>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</si>
  <si>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</si>
  <si>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</si>
  <si>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</si>
  <si>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</si>
  <si>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</si>
  <si>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</si>
  <si>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</si>
  <si>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</si>
  <si>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</si>
  <si>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</si>
  <si>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</si>
  <si>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</si>
  <si>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</si>
  <si>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</si>
  <si>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</si>
  <si>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</si>
  <si>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</si>
  <si>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</si>
  <si>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</si>
  <si>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</si>
  <si>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</si>
  <si>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</si>
  <si>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</si>
  <si>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</si>
  <si>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</si>
  <si>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</si>
  <si>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</si>
  <si>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</si>
  <si>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</si>
  <si>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</si>
  <si>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</si>
  <si>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</si>
  <si>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</si>
  <si>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</si>
  <si>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</si>
  <si>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</si>
  <si>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</si>
  <si>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</si>
  <si>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</si>
  <si>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</si>
  <si>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</si>
  <si>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</si>
  <si>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</si>
  <si>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</si>
  <si>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</si>
  <si>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</si>
  <si>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</si>
  <si>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</si>
  <si>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</si>
  <si>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</si>
  <si>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</si>
  <si>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</si>
  <si>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</si>
  <si>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</si>
  <si>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</si>
  <si>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</si>
  <si>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</si>
  <si>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</si>
  <si>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</si>
  <si>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</si>
  <si>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</si>
  <si>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</si>
  <si>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</si>
  <si>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</si>
  <si>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</si>
  <si>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</si>
  <si>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</si>
  <si>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</si>
  <si>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</si>
  <si>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</si>
  <si>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</si>
  <si>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</si>
  <si>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</si>
  <si>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</si>
  <si>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</si>
  <si>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</si>
  <si>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</si>
  <si>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</si>
  <si>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</si>
  <si>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</si>
  <si>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</si>
  <si>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</si>
  <si>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</si>
  <si>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</si>
  <si>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</si>
  <si>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</si>
  <si>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</si>
  <si>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</si>
  <si>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</si>
  <si>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</si>
  <si>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</si>
  <si>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</si>
  <si>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</si>
  <si>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</si>
  <si>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</si>
  <si>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</si>
  <si>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</si>
  <si>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</si>
  <si>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</si>
  <si>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</si>
  <si>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</si>
  <si>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</si>
  <si>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</si>
  <si>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</si>
  <si>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</si>
  <si>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</si>
  <si>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</si>
  <si>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</si>
  <si>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</si>
  <si>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</si>
  <si>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</si>
  <si>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</si>
  <si>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</si>
  <si>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</si>
  <si>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</si>
  <si>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</si>
  <si>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</si>
  <si>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</si>
  <si>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</si>
  <si>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</si>
  <si>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</si>
  <si>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</si>
  <si>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</si>
  <si>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</si>
  <si>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</si>
  <si>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</si>
  <si>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</si>
  <si>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</si>
  <si>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</si>
  <si>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</si>
  <si>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</si>
  <si>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</si>
  <si>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</si>
  <si>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</si>
  <si>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</si>
  <si>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</si>
  <si>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</si>
  <si>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</si>
  <si>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</si>
  <si>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</si>
  <si>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</si>
  <si>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</si>
  <si>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</si>
  <si>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</si>
  <si>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</si>
  <si>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</si>
  <si>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</si>
  <si>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</si>
  <si>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</si>
  <si>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</si>
  <si>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</si>
  <si>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</si>
  <si>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</si>
  <si>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</si>
  <si>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</si>
  <si>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</si>
  <si>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</si>
  <si>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</si>
  <si>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</si>
  <si>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</si>
  <si>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</si>
  <si>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</si>
  <si>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</si>
  <si>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</si>
  <si>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</si>
  <si>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</si>
  <si>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</si>
  <si>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</si>
  <si>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</si>
  <si>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</si>
  <si>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</si>
  <si>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</si>
  <si>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</si>
  <si>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</si>
  <si>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</si>
  <si>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</si>
  <si>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</si>
  <si>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</si>
  <si>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</si>
  <si>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</si>
  <si>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</si>
  <si>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</si>
  <si>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</si>
  <si>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</si>
  <si>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</si>
  <si>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</si>
  <si>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</si>
  <si>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</si>
  <si>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</si>
  <si>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</si>
  <si>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</si>
  <si>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</si>
  <si>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</si>
  <si>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</si>
  <si>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</si>
  <si>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</si>
  <si>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</si>
  <si>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</si>
  <si>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</si>
  <si>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</si>
  <si>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</si>
  <si>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</si>
  <si>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</si>
  <si>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</si>
  <si>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</si>
  <si>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</si>
  <si>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</si>
  <si>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</si>
  <si>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</si>
  <si>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</si>
  <si>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</si>
  <si>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</si>
  <si>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</si>
  <si>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</si>
  <si>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</si>
  <si>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</si>
  <si>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</si>
  <si>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</si>
  <si>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</si>
  <si>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</si>
  <si>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</si>
  <si>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</si>
  <si>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</si>
  <si>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</si>
  <si>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</si>
  <si>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</si>
  <si>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</si>
  <si>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</si>
  <si>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</si>
  <si>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</si>
  <si>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</si>
  <si>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</si>
  <si>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</si>
  <si>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</si>
  <si>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</si>
  <si>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</si>
  <si>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</si>
  <si>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</si>
  <si>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</si>
  <si>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</si>
  <si>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</si>
  <si>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</si>
  <si>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</si>
  <si>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</si>
  <si>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</si>
  <si>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</si>
  <si>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</si>
  <si>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</si>
  <si>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</si>
  <si>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</si>
  <si>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</si>
  <si>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</si>
  <si>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</si>
  <si>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</si>
  <si>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</si>
  <si>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</si>
  <si>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</si>
  <si>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</si>
  <si>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</si>
  <si>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</si>
  <si>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</si>
  <si>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</si>
  <si>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</si>
  <si>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</si>
  <si>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</si>
  <si>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</si>
  <si>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</si>
  <si>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</si>
  <si>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</si>
  <si>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</si>
  <si>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</si>
  <si>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</si>
  <si>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</si>
  <si>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</si>
  <si>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</si>
  <si>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</si>
  <si>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</si>
  <si>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</si>
  <si>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</si>
  <si>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</si>
  <si>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</si>
  <si>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</si>
  <si>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</si>
  <si>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</si>
  <si>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</si>
  <si>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</si>
  <si>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</si>
  <si>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</si>
  <si>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</si>
  <si>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</si>
  <si>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</si>
  <si>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</si>
  <si>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</si>
  <si>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</si>
  <si>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</si>
  <si>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</si>
  <si>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</si>
  <si>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</si>
  <si>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</si>
  <si>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</si>
  <si>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</si>
  <si>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</si>
  <si>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</si>
  <si>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</si>
  <si>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</si>
  <si>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</si>
  <si>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</si>
  <si>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</si>
  <si>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</si>
  <si>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</si>
  <si>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</si>
  <si>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</si>
  <si>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</si>
  <si>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</si>
  <si>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</si>
  <si>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</si>
  <si>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</si>
  <si>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</si>
  <si>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</si>
  <si>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</si>
  <si>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</si>
  <si>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</si>
  <si>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</si>
  <si>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</si>
  <si>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</si>
  <si>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</si>
  <si>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</si>
  <si>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</si>
  <si>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</si>
  <si>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</si>
  <si>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</si>
  <si>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</si>
  <si>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</si>
  <si>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</si>
  <si>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</si>
  <si>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</si>
  <si>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</si>
  <si>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</si>
  <si>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</si>
  <si>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</si>
  <si>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</si>
  <si>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</si>
  <si>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</si>
  <si>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</si>
  <si>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</si>
  <si>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</si>
  <si>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</si>
  <si>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</si>
  <si>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</si>
  <si>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</si>
  <si>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</si>
  <si>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</si>
  <si>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</si>
  <si>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</si>
  <si>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</si>
  <si>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</si>
  <si>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</si>
  <si>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</si>
  <si>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</si>
  <si>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</si>
  <si>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</si>
  <si>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</si>
  <si>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</si>
  <si>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</si>
  <si>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</si>
  <si>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</si>
  <si>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</si>
  <si>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</si>
  <si>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</si>
  <si>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</si>
  <si>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</si>
  <si>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</si>
  <si>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</si>
  <si>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</si>
  <si>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</si>
  <si>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</si>
  <si>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</si>
  <si>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</si>
  <si>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</si>
  <si>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</si>
  <si>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</si>
  <si>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</si>
  <si>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</si>
  <si>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</si>
  <si>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</si>
  <si>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</si>
  <si>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</si>
  <si>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</si>
  <si>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</si>
  <si>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</si>
  <si>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</si>
  <si>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</si>
  <si>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</si>
  <si>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</si>
  <si>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</si>
  <si>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</si>
  <si>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</si>
  <si>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</si>
  <si>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</si>
  <si>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</si>
  <si>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</si>
  <si>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</si>
  <si>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</si>
  <si>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</si>
  <si>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</si>
  <si>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</si>
  <si>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</si>
  <si>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</si>
  <si>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</si>
  <si>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</si>
  <si>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</si>
  <si>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</si>
  <si>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</si>
  <si>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</si>
  <si>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</si>
  <si>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</si>
  <si>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</si>
  <si>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</si>
  <si>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</si>
  <si>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</si>
  <si>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</si>
  <si>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</si>
  <si>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</si>
  <si>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</si>
  <si>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</si>
  <si>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</si>
  <si>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</si>
  <si>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</si>
  <si>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</si>
  <si>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</si>
  <si>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</si>
  <si>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</si>
  <si>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</si>
  <si>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</si>
  <si>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</si>
  <si>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</si>
  <si>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</si>
  <si>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</si>
  <si>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</si>
  <si>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</si>
  <si>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</si>
  <si>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</si>
  <si>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</si>
  <si>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</si>
  <si>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</si>
  <si>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</si>
  <si>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</si>
  <si>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</si>
  <si>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</si>
  <si>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</si>
  <si>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</si>
  <si>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</si>
  <si>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</si>
  <si>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</si>
  <si>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</si>
  <si>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</si>
  <si>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</si>
  <si>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</si>
  <si>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</si>
  <si>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</si>
  <si>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</si>
  <si>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</si>
  <si>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</si>
  <si>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</si>
  <si>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</si>
  <si>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</si>
  <si>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</si>
  <si>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</si>
  <si>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</si>
  <si>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</si>
  <si>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</si>
  <si>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</si>
  <si>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</si>
  <si>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</si>
  <si>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</si>
  <si>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</si>
  <si>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</si>
  <si>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</si>
  <si>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</si>
  <si>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</si>
  <si>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</si>
  <si>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</si>
  <si>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</si>
  <si>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</si>
  <si>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</si>
  <si>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</si>
  <si>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</si>
  <si>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</si>
  <si>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</si>
  <si>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</si>
  <si>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</si>
  <si>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</si>
  <si>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</si>
  <si>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</si>
  <si>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</si>
  <si>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</si>
  <si>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</si>
  <si>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</si>
  <si>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</si>
  <si>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</si>
  <si>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</si>
  <si>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</si>
  <si>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</si>
  <si>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</si>
  <si>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</si>
  <si>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</si>
  <si>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</si>
  <si>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</si>
  <si>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</si>
  <si>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</si>
  <si>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</si>
  <si>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</si>
  <si>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</si>
  <si>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</si>
  <si>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</si>
  <si>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</si>
  <si>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</si>
  <si>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</si>
  <si>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</si>
  <si>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</si>
  <si>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</si>
  <si>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</si>
  <si>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</si>
  <si>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</si>
  <si>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</si>
  <si>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</si>
  <si>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</si>
  <si>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</si>
  <si>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</si>
  <si>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</si>
  <si>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</si>
  <si>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</si>
  <si>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</si>
  <si>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</si>
  <si>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</si>
  <si>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</si>
  <si>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</si>
  <si>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</si>
  <si>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</si>
  <si>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</si>
  <si>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</si>
  <si>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</si>
  <si>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</si>
  <si>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</si>
  <si>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</si>
  <si>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</si>
  <si>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</si>
  <si>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</si>
  <si>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</si>
  <si>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</si>
  <si>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</si>
  <si>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</si>
  <si>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</si>
  <si>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</si>
  <si>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</si>
  <si>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</si>
  <si>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</si>
  <si>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</si>
  <si>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</si>
  <si>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</si>
  <si>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</si>
  <si>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</si>
  <si>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</si>
  <si>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</si>
  <si>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</si>
  <si>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</si>
  <si>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</si>
  <si>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</si>
  <si>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</si>
  <si>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</si>
  <si>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</si>
  <si>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</si>
  <si>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</si>
  <si>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</si>
  <si>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</si>
  <si>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</si>
  <si>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</si>
  <si>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</si>
  <si>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</si>
  <si>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</si>
  <si>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</si>
  <si>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</si>
  <si>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</si>
  <si>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</si>
  <si>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</si>
  <si>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</si>
  <si>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</si>
  <si>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</si>
  <si>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</si>
  <si>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</si>
  <si>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</si>
  <si>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</si>
  <si>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</si>
  <si>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</si>
  <si>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</si>
  <si>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</si>
  <si>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</si>
  <si>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</si>
  <si>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</si>
  <si>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</si>
  <si>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</si>
  <si>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</si>
  <si>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</si>
  <si>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</si>
  <si>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</si>
  <si>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</si>
  <si>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</si>
  <si>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</si>
  <si>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</si>
  <si>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</si>
  <si>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</si>
  <si>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</si>
  <si>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</si>
  <si>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</si>
  <si>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</si>
  <si>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</si>
  <si>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</si>
  <si>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</si>
  <si>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</si>
  <si>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</si>
  <si>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</si>
  <si>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</si>
  <si>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</si>
  <si>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</si>
  <si>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</si>
  <si>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</si>
  <si>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</si>
  <si>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</si>
  <si>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</si>
  <si>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</si>
  <si>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</si>
  <si>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</si>
  <si>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</si>
  <si>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</si>
  <si>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</si>
  <si>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</si>
  <si>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</si>
  <si>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</si>
  <si>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</si>
  <si>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</si>
  <si>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</si>
  <si>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</si>
  <si>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</si>
  <si>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</si>
  <si>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</si>
  <si>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</si>
  <si>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</si>
  <si>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</si>
  <si>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</si>
  <si>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</si>
  <si>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</si>
  <si>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</si>
  <si>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</si>
  <si>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</si>
  <si>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</si>
  <si>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</si>
  <si>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</si>
  <si>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</si>
  <si>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</si>
  <si>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</si>
  <si>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</si>
  <si>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</si>
  <si>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</si>
  <si>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</si>
  <si>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</si>
  <si>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</si>
  <si>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</si>
  <si>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</si>
  <si>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</si>
  <si>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</si>
  <si>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</si>
  <si>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</si>
  <si>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</si>
  <si>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</si>
  <si>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</si>
  <si>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</si>
  <si>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</si>
  <si>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</si>
  <si>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</si>
  <si>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</si>
  <si>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</si>
  <si>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</si>
  <si>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</si>
  <si>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</si>
  <si>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</si>
  <si>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</si>
  <si>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</si>
  <si>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</si>
  <si>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</si>
  <si>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</si>
  <si>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</si>
  <si>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</si>
  <si>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</si>
  <si>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</si>
  <si>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</si>
  <si>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</si>
  <si>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</si>
  <si>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</si>
  <si>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</si>
  <si>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</si>
  <si>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</si>
  <si>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</si>
  <si>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</si>
  <si>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</si>
  <si>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</si>
  <si>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</si>
  <si>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</si>
  <si>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</si>
  <si>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</si>
  <si>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</si>
  <si>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</si>
  <si>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</si>
  <si>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</si>
  <si>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</si>
  <si>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</si>
  <si>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</si>
  <si>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</si>
  <si>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</si>
  <si>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</si>
  <si>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</si>
  <si>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</si>
  <si>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</si>
  <si>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</si>
  <si>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</si>
  <si>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</si>
  <si>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</si>
  <si>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</si>
  <si>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</si>
  <si>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</si>
  <si>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</si>
  <si>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</si>
  <si>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</si>
  <si>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</si>
  <si>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</si>
  <si>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</si>
  <si>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</si>
  <si>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</si>
  <si>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</si>
  <si>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</si>
  <si>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</si>
  <si>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</si>
  <si>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</si>
  <si>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</si>
  <si>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</si>
  <si>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</si>
  <si>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</si>
  <si>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</si>
  <si>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</si>
  <si>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</si>
  <si>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</si>
  <si>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</si>
  <si>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</si>
  <si>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</si>
  <si>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</si>
  <si>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</si>
  <si>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</si>
  <si>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</si>
  <si>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</si>
  <si>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</si>
  <si>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</si>
  <si>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</si>
  <si>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</si>
  <si>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</si>
  <si>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</si>
  <si>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</si>
  <si>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</si>
  <si>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</si>
  <si>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</si>
  <si>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</si>
  <si>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</si>
  <si>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</si>
  <si>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</si>
  <si>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</si>
  <si>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</si>
  <si>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</si>
  <si>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</si>
  <si>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</si>
  <si>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</si>
  <si>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</si>
  <si>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</si>
  <si>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</si>
  <si>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</si>
  <si>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</si>
  <si>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</si>
  <si>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</si>
  <si>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</si>
  <si>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</si>
  <si>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</si>
  <si>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</si>
  <si>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</si>
  <si>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</si>
  <si>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</si>
  <si>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</si>
  <si>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</si>
  <si>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</si>
  <si>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</si>
  <si>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</si>
  <si>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</si>
  <si>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</si>
  <si>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</si>
  <si>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</si>
  <si>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</si>
  <si>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</si>
  <si>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</si>
  <si>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</si>
  <si>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</si>
  <si>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</si>
  <si>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</si>
  <si>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</si>
  <si>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</si>
  <si>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</si>
  <si>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</si>
  <si>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</si>
  <si>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</si>
  <si>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</si>
  <si>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</si>
  <si>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</si>
  <si>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</si>
  <si>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</si>
  <si>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</si>
  <si>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</si>
  <si>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</si>
  <si>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</si>
  <si>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</si>
  <si>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</si>
  <si>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</si>
  <si>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</si>
  <si>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</si>
  <si>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</si>
  <si>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</si>
  <si>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</si>
  <si>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</si>
  <si>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</si>
  <si>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</si>
  <si>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</si>
  <si>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</si>
  <si>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</si>
  <si>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</si>
  <si>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</si>
  <si>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</si>
  <si>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</si>
  <si>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</si>
  <si>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</si>
  <si>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</si>
  <si>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</si>
  <si>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</si>
  <si>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</si>
  <si>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</si>
  <si>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</si>
  <si>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</si>
  <si>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</si>
  <si>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</si>
  <si>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</si>
  <si>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</si>
  <si>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</si>
  <si>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</si>
  <si>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</si>
  <si>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</si>
  <si>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</si>
  <si>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</si>
  <si>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</si>
  <si>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</si>
  <si>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</si>
  <si>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</si>
  <si>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</si>
  <si>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</si>
  <si>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</si>
  <si>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</si>
  <si>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</si>
  <si>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</si>
  <si>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</si>
  <si>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</si>
  <si>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</si>
  <si>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</si>
  <si>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</si>
  <si>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</si>
  <si>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</si>
  <si>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</si>
  <si>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</si>
  <si>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</si>
  <si>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</si>
  <si>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</si>
  <si>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</si>
  <si>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</si>
  <si>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</si>
  <si>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</si>
  <si>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</si>
  <si>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</si>
  <si>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</si>
  <si>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</si>
  <si>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</si>
  <si>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</si>
  <si>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</si>
  <si>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</si>
  <si>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</si>
  <si>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</si>
  <si>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</si>
  <si>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</si>
  <si>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</si>
  <si>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</si>
  <si>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</si>
  <si>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</si>
  <si>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</si>
  <si>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</si>
  <si>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</si>
  <si>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</si>
  <si>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</si>
  <si>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</si>
  <si>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</si>
  <si>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</si>
  <si>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</si>
  <si>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</si>
  <si>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</si>
  <si>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</si>
  <si>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</si>
  <si>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</si>
  <si>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</si>
  <si>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</si>
  <si>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</si>
  <si>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</si>
  <si>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</si>
  <si>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</si>
  <si>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</si>
  <si>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</si>
  <si>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</si>
  <si>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</si>
  <si>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</si>
  <si>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</si>
  <si>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</si>
  <si>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</si>
  <si>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</si>
  <si>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</si>
  <si>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</si>
  <si>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</si>
  <si>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</si>
  <si>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</si>
  <si>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</si>
  <si>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</si>
  <si>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</si>
  <si>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</si>
  <si>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</si>
  <si>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</si>
  <si>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</si>
  <si>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</si>
  <si>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</si>
  <si>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</si>
  <si>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</si>
  <si>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</si>
  <si>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</si>
  <si>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</si>
  <si>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</si>
  <si>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</si>
  <si>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</si>
  <si>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</si>
  <si>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</si>
  <si>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</si>
  <si>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</si>
  <si>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</si>
  <si>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</si>
  <si>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</si>
  <si>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</si>
  <si>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</si>
  <si>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</si>
  <si>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</si>
  <si>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</si>
  <si>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</si>
  <si>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</si>
  <si>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</si>
  <si>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</si>
  <si>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</si>
  <si>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</si>
  <si>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</si>
  <si>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</si>
  <si>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</si>
  <si>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</si>
  <si>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</si>
  <si>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</si>
  <si>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</si>
  <si>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</si>
  <si>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</si>
  <si>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</si>
  <si>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</si>
  <si>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</si>
  <si>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</si>
  <si>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</si>
  <si>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</si>
  <si>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</si>
  <si>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</si>
  <si>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</si>
  <si>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</si>
  <si>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</si>
  <si>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</si>
  <si>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</si>
  <si>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</si>
  <si>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</si>
  <si>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</si>
  <si>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</si>
  <si>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</si>
  <si>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</si>
  <si>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</si>
  <si>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</si>
  <si>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</si>
  <si>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</si>
  <si>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</si>
  <si>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</si>
  <si>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</si>
  <si>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</si>
  <si>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</si>
  <si>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</si>
  <si>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</si>
  <si>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</si>
  <si>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</si>
  <si>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</si>
  <si>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</si>
  <si>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</si>
  <si>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</si>
  <si>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</si>
  <si>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</si>
  <si>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</si>
  <si>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</si>
  <si>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</si>
  <si>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</si>
  <si>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</si>
  <si>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</si>
  <si>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</si>
  <si>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</si>
  <si>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</si>
  <si>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</si>
  <si>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</si>
  <si>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</si>
  <si>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</si>
  <si>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</si>
  <si>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</si>
  <si>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</si>
  <si>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</si>
  <si>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</si>
  <si>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</si>
  <si>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</si>
  <si>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</si>
  <si>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</si>
  <si>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</si>
  <si>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</si>
  <si>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</si>
  <si>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</si>
  <si>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</si>
  <si>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</si>
  <si>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</si>
  <si>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</si>
  <si>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</si>
  <si>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</si>
  <si>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</si>
  <si>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</si>
  <si>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</si>
  <si>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</si>
  <si>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</si>
  <si>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</si>
  <si>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</si>
  <si>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</si>
  <si>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</si>
  <si>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</si>
  <si>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</si>
  <si>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</si>
  <si>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</si>
  <si>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</si>
  <si>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</si>
  <si>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</si>
  <si>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</si>
  <si>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</si>
  <si>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</si>
  <si>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</si>
  <si>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</si>
  <si>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</si>
  <si>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</si>
  <si>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</si>
  <si>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</si>
  <si>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</si>
  <si>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</si>
  <si>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</si>
  <si>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</si>
  <si>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</si>
  <si>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</si>
  <si>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</si>
  <si>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</si>
  <si>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</si>
  <si>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</si>
  <si>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</si>
  <si>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</si>
  <si>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</si>
  <si>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</si>
  <si>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</si>
  <si>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</si>
  <si>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</si>
  <si>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</si>
  <si>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</si>
  <si>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</si>
  <si>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</si>
  <si>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</si>
  <si>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</si>
  <si>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</si>
  <si>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</si>
  <si>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</si>
  <si>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</si>
  <si>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</si>
  <si>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</si>
  <si>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</si>
  <si>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</si>
  <si>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</si>
  <si>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</si>
  <si>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</si>
  <si>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</si>
  <si>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</si>
  <si>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</si>
  <si>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</si>
  <si>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</si>
  <si>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</si>
  <si>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</si>
  <si>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</si>
  <si>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</si>
  <si>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</si>
  <si>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</si>
  <si>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</si>
  <si>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</si>
  <si>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</si>
  <si>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</si>
  <si>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</si>
  <si>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</si>
  <si>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</si>
  <si>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</si>
  <si>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</si>
  <si>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</si>
  <si>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</si>
  <si>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</si>
  <si>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</si>
  <si>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</si>
  <si>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</si>
  <si>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</si>
  <si>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</si>
  <si>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</si>
  <si>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</si>
  <si>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</si>
  <si>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</si>
  <si>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</si>
  <si>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</si>
  <si>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</si>
  <si>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</si>
  <si>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</si>
  <si>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</si>
  <si>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</si>
  <si>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</si>
  <si>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</si>
  <si>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</si>
  <si>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</si>
  <si>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</si>
  <si>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</si>
  <si>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</si>
  <si>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</si>
  <si>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</si>
  <si>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</si>
  <si>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</si>
  <si>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</si>
  <si>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</si>
  <si>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</si>
  <si>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</si>
  <si>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</si>
  <si>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</si>
  <si>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</si>
  <si>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</si>
  <si>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</si>
  <si>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</si>
  <si>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</si>
  <si>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</si>
  <si>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</si>
  <si>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</si>
  <si>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</si>
  <si>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</si>
  <si>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</si>
  <si>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</si>
  <si>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</si>
  <si>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</si>
  <si>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</si>
  <si>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</si>
  <si>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</si>
  <si>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</si>
  <si>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</si>
  <si>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</si>
  <si>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</si>
  <si>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</si>
  <si>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</si>
  <si>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</si>
  <si>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</si>
  <si>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</si>
  <si>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</si>
  <si>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</si>
  <si>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</si>
  <si>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</si>
  <si>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</si>
  <si>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</si>
  <si>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</si>
  <si>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</si>
  <si>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</si>
  <si>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</si>
  <si>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</si>
  <si>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</si>
  <si>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</si>
  <si>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</si>
  <si>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</si>
  <si>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</si>
  <si>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</si>
  <si>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</si>
  <si>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</si>
  <si>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</si>
  <si>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</si>
  <si>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</si>
  <si>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</si>
  <si>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</si>
  <si>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</si>
  <si>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</si>
  <si>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</si>
  <si>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</si>
  <si>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</si>
  <si>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</si>
  <si>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</si>
  <si>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</si>
  <si>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</si>
  <si>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</si>
  <si>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</si>
  <si>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</si>
  <si>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</si>
  <si>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</si>
  <si>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</si>
  <si>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</si>
  <si>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</si>
  <si>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</si>
  <si>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</si>
  <si>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</si>
  <si>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</si>
  <si>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</si>
  <si>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</si>
  <si>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</si>
  <si>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</si>
  <si>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</si>
  <si>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</si>
  <si>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</si>
  <si>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</si>
  <si>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</si>
  <si>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</si>
  <si>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</si>
  <si>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</si>
  <si>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</si>
  <si>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</si>
  <si>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</si>
  <si>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</si>
  <si>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</si>
  <si>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</si>
  <si>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</si>
  <si>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</si>
  <si>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</si>
  <si>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</si>
  <si>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</si>
  <si>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</si>
  <si>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</si>
  <si>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</si>
  <si>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</si>
  <si>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</si>
  <si>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</si>
  <si>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</si>
  <si>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</si>
  <si>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</si>
  <si>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</si>
  <si>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</si>
  <si>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</si>
  <si>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</si>
  <si>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</si>
  <si>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</si>
  <si>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</si>
  <si>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</si>
  <si>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</si>
  <si>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</si>
  <si>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</si>
  <si>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</si>
  <si>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</si>
  <si>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</si>
  <si>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</si>
  <si>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</si>
  <si>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</si>
  <si>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</si>
  <si>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</si>
  <si>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</si>
  <si>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</si>
  <si>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</si>
  <si>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</si>
  <si>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</si>
  <si>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</si>
  <si>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</si>
  <si>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</si>
  <si>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</si>
  <si>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</si>
  <si>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</si>
  <si>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</si>
  <si>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</si>
  <si>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</si>
  <si>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</si>
  <si>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</si>
  <si>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</si>
  <si>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</si>
  <si>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</si>
  <si>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</si>
  <si>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</si>
  <si>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</si>
  <si>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</si>
  <si>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</si>
  <si>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</si>
  <si>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</si>
  <si>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</si>
  <si>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</si>
  <si>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</si>
  <si>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</si>
  <si>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</si>
  <si>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</si>
  <si>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</si>
  <si>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</si>
  <si>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</si>
  <si>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</si>
  <si>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</si>
  <si>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</si>
  <si>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</si>
  <si>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</si>
  <si>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</si>
  <si>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</si>
  <si>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</si>
  <si>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</si>
  <si>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</si>
  <si>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</si>
  <si>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</si>
  <si>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</si>
  <si>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</si>
  <si>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</si>
  <si>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</si>
  <si>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</si>
  <si>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</si>
  <si>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</si>
  <si>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</si>
  <si>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</si>
  <si>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</si>
  <si>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</si>
  <si>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</si>
  <si>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</si>
  <si>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</si>
  <si>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</si>
  <si>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</si>
  <si>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</si>
  <si>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</si>
  <si>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</si>
  <si>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</si>
  <si>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</si>
  <si>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</si>
  <si>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</si>
  <si>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</si>
  <si>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</si>
  <si>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</si>
  <si>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</si>
  <si>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</si>
  <si>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</si>
  <si>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</si>
  <si>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</si>
  <si>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</si>
  <si>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</si>
  <si>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</si>
  <si>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</si>
  <si>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</si>
  <si>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</si>
  <si>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</si>
  <si>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</si>
  <si>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</si>
  <si>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</si>
  <si>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</si>
  <si>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</si>
  <si>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</si>
  <si>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</si>
  <si>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</si>
  <si>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</si>
  <si>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</si>
  <si>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</si>
  <si>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</si>
  <si>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</si>
  <si>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</si>
  <si>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</si>
  <si>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</si>
  <si>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</si>
  <si>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</si>
  <si>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</si>
  <si>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</si>
  <si>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</si>
  <si>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</si>
  <si>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</si>
  <si>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</si>
  <si>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</si>
  <si>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</si>
  <si>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</si>
  <si>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</si>
  <si>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</si>
  <si>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</si>
  <si>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</si>
  <si>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</si>
  <si>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</si>
  <si>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</si>
  <si>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</si>
  <si>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</si>
  <si>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</si>
  <si>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</si>
  <si>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</si>
  <si>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</si>
  <si>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</si>
  <si>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</si>
  <si>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</si>
  <si>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</si>
  <si>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</si>
  <si>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</si>
  <si>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</si>
  <si>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</si>
  <si>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</si>
  <si>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</si>
  <si>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</si>
  <si>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</si>
  <si>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</si>
  <si>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</si>
  <si>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</si>
  <si>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</si>
  <si>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</si>
  <si>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</si>
  <si>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</si>
  <si>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</si>
  <si>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</si>
  <si>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</si>
  <si>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</si>
  <si>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</si>
  <si>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</si>
  <si>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</si>
  <si>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</si>
  <si>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</si>
  <si>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</si>
  <si>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</si>
  <si>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</si>
  <si>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</si>
  <si>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</si>
  <si>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</si>
  <si>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</si>
  <si>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</si>
  <si>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</si>
  <si>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</si>
  <si>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</si>
  <si>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</si>
  <si>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</si>
  <si>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</si>
  <si>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</si>
  <si>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</si>
  <si>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</si>
  <si>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</si>
  <si>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</si>
  <si>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</si>
  <si>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</si>
  <si>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</si>
  <si>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</si>
  <si>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</si>
  <si>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</si>
  <si>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</si>
  <si>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</si>
  <si>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</si>
  <si>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</si>
  <si>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</si>
  <si>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</si>
  <si>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</si>
  <si>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</si>
  <si>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</si>
  <si>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</si>
  <si>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</si>
  <si>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</si>
  <si>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</si>
  <si>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</si>
  <si>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</si>
  <si>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</si>
  <si>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</si>
  <si>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</si>
  <si>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</si>
  <si>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</si>
  <si>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</si>
  <si>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</si>
  <si>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</si>
  <si>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</si>
  <si>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</si>
  <si>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</si>
  <si>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</si>
  <si>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</si>
  <si>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</si>
  <si>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</si>
  <si>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</si>
  <si>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</si>
  <si>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</si>
  <si>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</si>
  <si>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</si>
  <si>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</si>
  <si>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</si>
  <si>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</si>
  <si>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</si>
  <si>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</si>
  <si>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</si>
  <si>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</si>
  <si>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</si>
  <si>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</si>
  <si>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</si>
  <si>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</si>
  <si>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</si>
  <si>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</si>
  <si>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</si>
  <si>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</si>
  <si>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</si>
  <si>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</si>
  <si>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</si>
  <si>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</si>
  <si>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</si>
  <si>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</si>
  <si>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</si>
  <si>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</si>
  <si>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</si>
  <si>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</si>
  <si>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</si>
  <si>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</si>
  <si>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</si>
  <si>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</si>
  <si>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</si>
  <si>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</si>
  <si>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</si>
  <si>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</si>
  <si>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</si>
  <si>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</si>
  <si>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</si>
  <si>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</si>
  <si>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</si>
  <si>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</si>
  <si>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</si>
  <si>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</si>
  <si>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</si>
  <si>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</si>
  <si>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</si>
  <si>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</si>
  <si>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</si>
  <si>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</si>
  <si>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</si>
  <si>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</si>
  <si>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</si>
  <si>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</si>
  <si>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</si>
  <si>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</si>
  <si>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</si>
  <si>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</si>
  <si>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</si>
  <si>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</si>
  <si>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</si>
  <si>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</si>
  <si>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</si>
  <si>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</si>
  <si>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</si>
  <si>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</si>
  <si>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</si>
  <si>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</si>
  <si>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</si>
  <si>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</si>
  <si>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</si>
  <si>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</si>
  <si>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</si>
  <si>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</si>
  <si>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</si>
  <si>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</si>
  <si>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</si>
  <si>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</si>
  <si>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</si>
  <si>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</si>
  <si>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</si>
  <si>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</si>
  <si>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</si>
  <si>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</si>
  <si>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</si>
  <si>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</si>
  <si>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</si>
  <si>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</si>
  <si>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</si>
  <si>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</si>
  <si>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</si>
  <si>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</si>
  <si>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</si>
  <si>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</si>
  <si>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</si>
  <si>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</si>
  <si>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</si>
  <si>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</si>
  <si>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</si>
  <si>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</si>
  <si>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</si>
  <si>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</si>
  <si>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</si>
  <si>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</si>
  <si>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</si>
  <si>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</si>
  <si>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</si>
  <si>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</si>
  <si>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</si>
  <si>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</si>
  <si>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</si>
  <si>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</si>
  <si>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</si>
  <si>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</si>
  <si>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</si>
  <si>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</si>
  <si>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</si>
  <si>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</si>
  <si>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</si>
  <si>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</si>
  <si>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</si>
  <si>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</si>
  <si>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</si>
  <si>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</si>
  <si>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</si>
  <si>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</si>
  <si>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</si>
  <si>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</si>
  <si>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</si>
  <si>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</si>
  <si>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</si>
  <si>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</si>
  <si>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</si>
  <si>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</si>
  <si>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</si>
  <si>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</si>
  <si>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</si>
  <si>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</si>
  <si>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</si>
  <si>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</si>
  <si>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</si>
  <si>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</si>
  <si>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</si>
  <si>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</si>
  <si>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</si>
  <si>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</si>
  <si>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</si>
  <si>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</si>
  <si>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</si>
  <si>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</si>
  <si>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</si>
  <si>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</si>
  <si>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</si>
  <si>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</si>
  <si>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</si>
  <si>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</si>
  <si>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</si>
  <si>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</si>
  <si>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</si>
  <si>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</si>
  <si>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</si>
  <si>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</si>
  <si>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</si>
  <si>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</si>
  <si>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</si>
  <si>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</si>
  <si>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</si>
  <si>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</si>
  <si>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</si>
  <si>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</si>
  <si>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</si>
  <si>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</si>
  <si>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</si>
  <si>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</si>
  <si>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</si>
  <si>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</si>
  <si>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</si>
  <si>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</si>
  <si>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</si>
  <si>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</si>
  <si>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</si>
  <si>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</si>
  <si>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</si>
  <si>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</si>
  <si>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</si>
  <si>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</si>
  <si>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</si>
  <si>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</si>
  <si>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</si>
  <si>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</si>
  <si>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</si>
  <si>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</si>
  <si>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</si>
  <si>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</si>
  <si>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</si>
  <si>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</si>
  <si>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</si>
  <si>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</si>
  <si>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</si>
  <si>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</si>
  <si>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</si>
  <si>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</si>
  <si>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</si>
  <si>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</si>
  <si>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</si>
  <si>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</si>
  <si>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</si>
  <si>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</si>
  <si>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</si>
  <si>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</si>
  <si>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</si>
  <si>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</si>
  <si>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</si>
  <si>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</si>
  <si>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</si>
  <si>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</si>
  <si>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</si>
  <si>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</si>
  <si>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</si>
  <si>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</si>
  <si>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</si>
  <si>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</si>
  <si>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</si>
  <si>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</si>
  <si>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</si>
  <si>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</si>
  <si>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</si>
  <si>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</si>
  <si>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</si>
  <si>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</si>
  <si>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</si>
  <si>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</si>
  <si>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</si>
  <si>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</si>
  <si>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</si>
  <si>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</si>
  <si>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</si>
  <si>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</si>
  <si>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</si>
  <si>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</si>
  <si>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</si>
  <si>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</si>
  <si>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</si>
  <si>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</si>
  <si>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</si>
  <si>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</si>
  <si>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</si>
  <si>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</si>
  <si>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</si>
  <si>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</si>
  <si>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</si>
  <si>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</si>
  <si>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</si>
  <si>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</si>
  <si>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</si>
  <si>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</si>
  <si>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</si>
  <si>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</si>
  <si>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</si>
  <si>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</si>
  <si>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</si>
  <si>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</si>
  <si>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</si>
  <si>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</si>
  <si>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</si>
  <si>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</si>
  <si>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</si>
  <si>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</si>
  <si>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</si>
  <si>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</si>
  <si>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</si>
  <si>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</si>
  <si>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</si>
  <si>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</si>
  <si>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</si>
  <si>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</si>
  <si>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</si>
  <si>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</si>
  <si>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</si>
  <si>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</si>
  <si>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</si>
  <si>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</si>
  <si>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</si>
  <si>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</si>
  <si>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</si>
  <si>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</si>
  <si>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</si>
  <si>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</si>
  <si>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</si>
  <si>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</si>
  <si>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</si>
  <si>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</si>
  <si>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</si>
  <si>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</si>
  <si>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</si>
  <si>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</si>
  <si>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</si>
  <si>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</si>
  <si>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</si>
  <si>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</si>
  <si>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</si>
  <si>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</si>
  <si>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</si>
  <si>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</si>
  <si>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</si>
  <si>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</si>
  <si>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</si>
  <si>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</si>
  <si>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</si>
  <si>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</si>
  <si>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</si>
  <si>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</si>
  <si>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</si>
  <si>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</si>
  <si>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</si>
  <si>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</si>
  <si>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</si>
  <si>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</si>
  <si>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</si>
  <si>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</si>
  <si>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</si>
  <si>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</si>
  <si>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</si>
  <si>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</si>
  <si>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</si>
  <si>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</si>
  <si>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</si>
  <si>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</si>
  <si>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</si>
  <si>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</si>
  <si>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</si>
  <si>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</si>
  <si>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</si>
  <si>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</si>
  <si>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</si>
  <si>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</si>
  <si>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</si>
  <si>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</si>
  <si>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</si>
  <si>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</si>
  <si>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</si>
  <si>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</si>
  <si>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</si>
  <si>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</si>
  <si>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</si>
  <si>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</si>
  <si>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</si>
  <si>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</si>
  <si>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</si>
  <si>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</si>
  <si>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</si>
  <si>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</si>
  <si>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</si>
  <si>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</si>
  <si>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</si>
  <si>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</si>
  <si>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</si>
  <si>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</si>
  <si>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</si>
  <si>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</si>
  <si>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</si>
  <si>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</si>
  <si>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</si>
  <si>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</si>
  <si>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</si>
  <si>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</si>
  <si>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</si>
  <si>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</si>
  <si>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</si>
  <si>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</si>
  <si>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</si>
  <si>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</si>
  <si>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</si>
  <si>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</si>
  <si>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</si>
  <si>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</si>
  <si>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</si>
  <si>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</si>
  <si>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</si>
  <si>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</si>
  <si>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</si>
  <si>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</si>
  <si>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</si>
  <si>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</si>
  <si>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</si>
  <si>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</si>
  <si>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</si>
  <si>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</si>
  <si>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</si>
  <si>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</si>
  <si>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</si>
  <si>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</si>
  <si>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</si>
  <si>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</si>
  <si>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</si>
  <si>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</si>
  <si>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</si>
  <si>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</si>
  <si>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</si>
  <si>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</si>
  <si>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</si>
  <si>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</si>
  <si>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</si>
  <si>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</si>
  <si>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</si>
  <si>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</si>
  <si>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</si>
  <si>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</si>
  <si>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</si>
  <si>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</si>
  <si>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</si>
  <si>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</si>
  <si>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</si>
  <si>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</si>
  <si>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</si>
  <si>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</si>
  <si>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</si>
  <si>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</si>
  <si>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</si>
  <si>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</si>
  <si>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</si>
  <si>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</si>
  <si>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</si>
  <si>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</si>
  <si>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</si>
  <si>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</si>
  <si>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</si>
  <si>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</si>
  <si>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</si>
  <si>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</si>
  <si>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</si>
  <si>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</si>
  <si>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</si>
  <si>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</si>
  <si>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</si>
  <si>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</si>
  <si>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</si>
  <si>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</si>
  <si>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</si>
  <si>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</si>
  <si>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</si>
  <si>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</si>
  <si>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</si>
  <si>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</si>
  <si>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</si>
  <si>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</si>
  <si>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</si>
  <si>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</si>
  <si>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</si>
  <si>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</si>
  <si>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</si>
  <si>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</si>
  <si>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</si>
  <si>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</si>
  <si>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</si>
  <si>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</si>
  <si>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</si>
  <si>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</si>
  <si>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</si>
  <si>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</si>
  <si>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</si>
  <si>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</si>
  <si>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</si>
  <si>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</si>
  <si>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</si>
  <si>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</si>
  <si>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</si>
  <si>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</si>
  <si>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</si>
  <si>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</si>
  <si>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</si>
  <si>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</si>
  <si>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</si>
  <si>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</si>
  <si>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</si>
  <si>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</si>
  <si>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</si>
  <si>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</si>
  <si>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</si>
  <si>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</si>
  <si>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</si>
  <si>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</si>
  <si>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</si>
  <si>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</si>
  <si>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</si>
  <si>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</si>
  <si>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</si>
  <si>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</si>
  <si>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</si>
  <si>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</si>
  <si>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</si>
  <si>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</si>
  <si>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</si>
  <si>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</si>
  <si>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</si>
  <si>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</si>
  <si>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</si>
  <si>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</si>
  <si>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</si>
  <si>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</si>
  <si>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</si>
  <si>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</si>
  <si>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</si>
  <si>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</si>
  <si>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</si>
  <si>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</si>
  <si>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</si>
  <si>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</si>
  <si>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</si>
  <si>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</si>
  <si>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</si>
  <si>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</si>
  <si>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</si>
  <si>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</si>
  <si>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</si>
  <si>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</si>
  <si>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</si>
  <si>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</si>
  <si>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</si>
  <si>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</si>
  <si>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</si>
  <si>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</si>
  <si>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</si>
  <si>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</si>
  <si>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</si>
  <si>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</si>
  <si>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</si>
  <si>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</si>
  <si>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</si>
  <si>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</si>
  <si>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</si>
  <si>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</si>
  <si>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</si>
  <si>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</si>
  <si>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</si>
  <si>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</si>
  <si>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</si>
  <si>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</si>
  <si>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</si>
  <si>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</si>
  <si>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</si>
  <si>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</si>
  <si>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</si>
  <si>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</si>
  <si>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</si>
  <si>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</si>
  <si>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</si>
  <si>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</si>
  <si>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</si>
  <si>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</si>
  <si>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</si>
  <si>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</si>
  <si>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</si>
  <si>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</si>
  <si>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</si>
  <si>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</si>
  <si>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</si>
  <si>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</si>
  <si>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</si>
  <si>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</si>
  <si>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</si>
  <si>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</si>
  <si>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</si>
  <si>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</si>
  <si>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</si>
  <si>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</si>
  <si>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</si>
  <si>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</si>
  <si>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</si>
  <si>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</si>
  <si>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</si>
  <si>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</si>
  <si>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</si>
  <si>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</si>
  <si>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</si>
  <si>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</si>
  <si>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</si>
  <si>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</si>
  <si>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</si>
  <si>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</si>
  <si>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</si>
  <si>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</si>
  <si>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</si>
  <si>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</si>
  <si>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</si>
  <si>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</si>
  <si>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</si>
  <si>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</si>
  <si>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</si>
  <si>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</si>
  <si>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</si>
  <si>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</si>
  <si>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</si>
  <si>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</si>
  <si>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</si>
  <si>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</si>
  <si>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</si>
  <si>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</si>
  <si>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</si>
  <si>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</si>
  <si>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</si>
  <si>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</si>
  <si>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</si>
  <si>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</si>
  <si>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</si>
  <si>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</si>
  <si>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</si>
  <si>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</si>
  <si>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</si>
  <si>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</si>
  <si>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</si>
  <si>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</si>
  <si>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</si>
  <si>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</si>
  <si>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</si>
  <si>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</si>
  <si>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</si>
  <si>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</si>
  <si>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</si>
  <si>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</si>
  <si>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</si>
  <si>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</si>
  <si>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</si>
  <si>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</si>
  <si>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</si>
  <si>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</si>
  <si>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</si>
  <si>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</si>
  <si>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</si>
  <si>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</si>
  <si>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</si>
  <si>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</si>
  <si>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</si>
  <si>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</si>
  <si>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</si>
  <si>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</si>
  <si>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</si>
  <si>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</si>
  <si>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</si>
  <si>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</si>
  <si>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</si>
  <si>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</si>
  <si>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</si>
  <si>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</si>
  <si>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</si>
  <si>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</si>
  <si>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</si>
  <si>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</si>
  <si>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</si>
  <si>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</si>
  <si>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</si>
  <si>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</si>
  <si>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</si>
  <si>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</si>
  <si>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</si>
  <si>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</si>
  <si>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</si>
  <si>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</si>
  <si>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</si>
  <si>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</si>
  <si>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</si>
  <si>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</si>
  <si>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</si>
  <si>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</si>
  <si>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</si>
  <si>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</si>
  <si>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</si>
  <si>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</si>
  <si>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</si>
  <si>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</si>
  <si>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</si>
  <si>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</si>
  <si>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</si>
  <si>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</si>
  <si>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</si>
  <si>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</si>
  <si>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</si>
  <si>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</si>
  <si>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</si>
  <si>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</si>
  <si>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</si>
  <si>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</si>
  <si>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</si>
  <si>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</si>
  <si>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</si>
  <si>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</si>
  <si>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</si>
  <si>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</si>
  <si>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</si>
  <si>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</si>
  <si>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</si>
  <si>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</si>
  <si>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</si>
  <si>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</si>
  <si>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</si>
  <si>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</si>
  <si>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</si>
  <si>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</si>
  <si>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</si>
  <si>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</si>
  <si>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</si>
  <si>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</si>
  <si>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</si>
  <si>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</si>
  <si>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</si>
  <si>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</si>
  <si>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</si>
  <si>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</si>
  <si>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</si>
  <si>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</si>
  <si>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</si>
  <si>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</si>
  <si>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</si>
  <si>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</si>
  <si>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</si>
  <si>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</si>
  <si>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</si>
  <si>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</si>
  <si>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</si>
  <si>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</si>
  <si>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</si>
  <si>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</si>
  <si>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</si>
  <si>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</si>
  <si>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</si>
  <si>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</si>
  <si>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</si>
  <si>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</si>
  <si>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</si>
  <si>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</si>
  <si>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</si>
  <si>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</si>
  <si>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</si>
  <si>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</si>
  <si>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</si>
  <si>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</si>
  <si>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</si>
  <si>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</si>
  <si>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</si>
  <si>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</si>
  <si>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</si>
  <si>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</si>
  <si>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</si>
  <si>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</si>
  <si>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</si>
  <si>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</si>
  <si>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</si>
  <si>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</si>
  <si>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</si>
  <si>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</si>
  <si>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</si>
  <si>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</si>
  <si>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</si>
  <si>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</si>
  <si>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</si>
  <si>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</si>
  <si>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</si>
  <si>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</si>
  <si>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</si>
  <si>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</si>
  <si>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</si>
  <si>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</si>
  <si>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</si>
  <si>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</si>
  <si>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</si>
  <si>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</si>
  <si>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</si>
  <si>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</si>
  <si>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</si>
  <si>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</si>
  <si>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</si>
  <si>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</si>
  <si>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</si>
  <si>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</si>
  <si>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</si>
  <si>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</si>
  <si>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</si>
  <si>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</si>
  <si>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</si>
  <si>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</si>
  <si>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</si>
  <si>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</si>
  <si>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</si>
  <si>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</si>
  <si>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</si>
  <si>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</si>
  <si>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</si>
  <si>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</si>
  <si>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</si>
  <si>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</si>
  <si>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</si>
  <si>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</si>
  <si>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</si>
  <si>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</si>
  <si>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</si>
  <si>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</si>
  <si>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</si>
  <si>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</si>
  <si>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</si>
  <si>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</si>
  <si>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</si>
  <si>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</si>
  <si>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</si>
  <si>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</si>
  <si>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</si>
  <si>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</si>
  <si>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</si>
  <si>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</si>
  <si>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</si>
  <si>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</si>
  <si>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</si>
  <si>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</si>
  <si>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</si>
  <si>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</si>
  <si>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</si>
  <si>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</si>
  <si>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</si>
  <si>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</si>
  <si>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</si>
  <si>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</si>
  <si>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</si>
  <si>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</si>
  <si>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</si>
  <si>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</si>
  <si>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</si>
  <si>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</si>
  <si>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</si>
  <si>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</si>
  <si>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</si>
  <si>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</si>
  <si>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</si>
  <si>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</si>
  <si>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</si>
  <si>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</si>
  <si>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</si>
  <si>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</si>
  <si>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</si>
  <si>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</si>
  <si>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</si>
  <si>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</si>
  <si>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</si>
  <si>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</si>
  <si>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</si>
  <si>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</si>
  <si>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</si>
  <si>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</si>
  <si>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</si>
  <si>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</si>
  <si>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</si>
  <si>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</si>
  <si>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</si>
  <si>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</si>
  <si>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</si>
  <si>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</si>
  <si>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</si>
  <si>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</si>
  <si>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</si>
  <si>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</si>
  <si>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</si>
  <si>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</si>
  <si>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</si>
  <si>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</si>
  <si>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</si>
  <si>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</si>
  <si>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</si>
  <si>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</si>
  <si>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</si>
  <si>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</si>
  <si>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</si>
  <si>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</si>
  <si>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</si>
  <si>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</si>
  <si>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</si>
  <si>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</si>
  <si>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</si>
  <si>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</si>
  <si>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</si>
  <si>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</si>
  <si>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</si>
  <si>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</si>
  <si>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</si>
  <si>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</si>
  <si>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</si>
  <si>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</si>
  <si>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</si>
  <si>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</si>
  <si>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</si>
  <si>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</si>
  <si>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</si>
  <si>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</si>
  <si>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</si>
  <si>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</si>
  <si>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</si>
  <si>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</si>
  <si>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</si>
  <si>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</si>
  <si>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</si>
  <si>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</si>
  <si>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</si>
  <si>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</si>
  <si>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</si>
  <si>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</si>
  <si>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</si>
  <si>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</si>
  <si>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</si>
  <si>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</si>
  <si>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</si>
  <si>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</si>
  <si>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</si>
  <si>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</si>
  <si>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</si>
  <si>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</si>
  <si>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</si>
  <si>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</si>
  <si>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</si>
  <si>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</si>
  <si>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</si>
  <si>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</si>
  <si>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</si>
  <si>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</si>
  <si>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</si>
  <si>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</si>
  <si>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</si>
  <si>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</si>
  <si>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</si>
  <si>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</si>
  <si>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</si>
  <si>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</si>
  <si>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</si>
  <si>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</si>
  <si>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</si>
  <si>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</si>
  <si>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</si>
  <si>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</si>
  <si>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</si>
  <si>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</si>
  <si>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</si>
  <si>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</si>
  <si>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</si>
  <si>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</si>
  <si>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</si>
  <si>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</si>
  <si>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</si>
  <si>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</si>
  <si>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</si>
  <si>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</si>
  <si>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</si>
  <si>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</si>
  <si>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</si>
  <si>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</si>
  <si>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</si>
  <si>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</si>
  <si>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</si>
  <si>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</si>
  <si>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</si>
  <si>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</si>
  <si>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</si>
  <si>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</si>
  <si>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</si>
  <si>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</si>
  <si>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</si>
  <si>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</si>
  <si>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</si>
  <si>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</si>
  <si>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</si>
  <si>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</si>
  <si>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</si>
  <si>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</si>
  <si>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</si>
  <si>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</si>
  <si>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</si>
  <si>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</si>
  <si>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</si>
  <si>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</si>
  <si>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</si>
  <si>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</si>
  <si>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</si>
  <si>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</si>
  <si>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</si>
  <si>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</si>
  <si>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</si>
  <si>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</si>
  <si>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</si>
  <si>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</si>
  <si>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</si>
  <si>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</si>
  <si>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</si>
  <si>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</si>
  <si>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</si>
  <si>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</si>
  <si>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</si>
  <si>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</si>
  <si>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</si>
  <si>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</si>
  <si>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</si>
  <si>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</si>
  <si>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</si>
  <si>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</si>
  <si>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</si>
  <si>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</si>
  <si>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</si>
  <si>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</si>
  <si>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</si>
  <si>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</si>
  <si>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</si>
  <si>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</si>
  <si>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</si>
  <si>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</si>
  <si>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</si>
  <si>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</si>
  <si>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</si>
  <si>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</si>
  <si>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</si>
  <si>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</si>
  <si>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</si>
  <si>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</si>
  <si>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</si>
  <si>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</si>
  <si>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</si>
  <si>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</si>
  <si>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</si>
  <si>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</si>
  <si>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</si>
  <si>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</si>
  <si>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</si>
  <si>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</si>
  <si>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</si>
  <si>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</si>
  <si>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</si>
  <si>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</si>
  <si>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</si>
  <si>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</si>
  <si>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</si>
  <si>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</si>
  <si>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</si>
  <si>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</si>
  <si>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</si>
  <si>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</si>
  <si>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</si>
  <si>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</si>
  <si>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</si>
  <si>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</si>
  <si>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</si>
  <si>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</si>
  <si>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</si>
  <si>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</si>
  <si>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</si>
  <si>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</si>
  <si>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</si>
  <si>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</si>
  <si>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</si>
  <si>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</si>
  <si>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</si>
  <si>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</si>
  <si>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</si>
  <si>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</si>
  <si>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</si>
  <si>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</si>
  <si>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</si>
  <si>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</si>
  <si>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</si>
  <si>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</si>
  <si>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</si>
  <si>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</si>
  <si>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</si>
  <si>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</si>
  <si>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</si>
  <si>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</si>
  <si>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</si>
  <si>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</si>
  <si>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</si>
  <si>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</si>
  <si>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</si>
  <si>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</si>
  <si>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</si>
  <si>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</si>
  <si>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</si>
  <si>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</si>
  <si>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</si>
  <si>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</si>
  <si>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</si>
  <si>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</si>
  <si>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</si>
  <si>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</si>
  <si>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</si>
  <si>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</si>
  <si>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</si>
  <si>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</si>
  <si>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</si>
  <si>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</si>
  <si>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</si>
  <si>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</si>
  <si>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</si>
  <si>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</si>
  <si>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</si>
  <si>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</si>
  <si>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</si>
  <si>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</si>
  <si>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</si>
  <si>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</si>
  <si>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</si>
  <si>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</si>
  <si>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</si>
  <si>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</si>
  <si>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</si>
  <si>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</si>
  <si>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</si>
  <si>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</si>
  <si>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</si>
  <si>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</si>
  <si>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</si>
  <si>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</si>
  <si>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</si>
  <si>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</si>
  <si>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</si>
  <si>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</si>
  <si>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</si>
  <si>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</si>
  <si>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</si>
  <si>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</si>
  <si>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</si>
  <si>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</si>
  <si>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</si>
  <si>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</si>
  <si>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</si>
  <si>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</si>
  <si>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</si>
  <si>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</si>
  <si>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</si>
  <si>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</si>
  <si>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</si>
  <si>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</si>
  <si>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</si>
  <si>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</si>
  <si>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</si>
  <si>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</si>
  <si>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</si>
  <si>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</si>
  <si>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</si>
  <si>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</si>
  <si>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</si>
  <si>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</si>
  <si>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</si>
  <si>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</si>
  <si>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</si>
  <si>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</si>
  <si>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</si>
  <si>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</si>
  <si>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</si>
  <si>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</si>
  <si>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</si>
  <si>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</si>
  <si>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</si>
  <si>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</si>
  <si>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</si>
  <si>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</si>
  <si>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</si>
  <si>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</si>
  <si>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</si>
  <si>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</si>
  <si>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</si>
  <si>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</si>
  <si>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</si>
  <si>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</si>
  <si>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</si>
  <si>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</si>
  <si>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</si>
  <si>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</si>
  <si>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</si>
  <si>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</si>
  <si>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</si>
  <si>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</si>
  <si>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</si>
  <si>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</si>
  <si>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</si>
  <si>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</si>
  <si>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</si>
  <si>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</si>
  <si>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</si>
  <si>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</si>
  <si>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</si>
  <si>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</si>
  <si>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</si>
  <si>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</si>
  <si>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</si>
  <si>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</si>
  <si>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</si>
  <si>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</si>
  <si>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</si>
  <si>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</si>
  <si>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</si>
  <si>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</si>
  <si>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</si>
  <si>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</si>
  <si>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</si>
  <si>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</si>
  <si>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</si>
  <si>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</si>
  <si>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</si>
  <si>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</si>
  <si>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</si>
  <si>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</si>
  <si>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</si>
  <si>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</si>
  <si>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</si>
  <si>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</si>
  <si>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</si>
  <si>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</si>
  <si>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</si>
  <si>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</si>
  <si>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</si>
  <si>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</si>
  <si>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</si>
  <si>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</si>
  <si>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</si>
  <si>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</si>
  <si>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</si>
  <si>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</si>
  <si>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</si>
  <si>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</si>
  <si>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</si>
  <si>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</si>
  <si>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</si>
  <si>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</si>
  <si>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</si>
  <si>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</si>
  <si>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</si>
  <si>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</si>
  <si>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</si>
  <si>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</si>
  <si>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</si>
  <si>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</si>
  <si>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</si>
  <si>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</si>
  <si>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</si>
  <si>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</si>
  <si>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</si>
  <si>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</si>
  <si>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</si>
  <si>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</si>
  <si>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</si>
  <si>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</si>
  <si>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</si>
  <si>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</si>
  <si>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</si>
  <si>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</si>
  <si>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</si>
  <si>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</si>
  <si>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</si>
  <si>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</si>
  <si>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</si>
  <si>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</si>
  <si>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</si>
  <si>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</si>
  <si>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</si>
  <si>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</si>
  <si>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</si>
  <si>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</si>
  <si>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</si>
  <si>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</si>
  <si>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</si>
  <si>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</si>
  <si>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</si>
  <si>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</si>
  <si>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</si>
  <si>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</si>
  <si>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</si>
  <si>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</si>
  <si>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</si>
  <si>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</si>
  <si>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</si>
  <si>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</si>
  <si>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</si>
  <si>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</si>
  <si>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</si>
  <si>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</si>
  <si>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</si>
  <si>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</si>
  <si>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</si>
  <si>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</si>
  <si>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</si>
  <si>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</si>
  <si>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</si>
  <si>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</si>
  <si>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</si>
  <si>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</si>
  <si>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</si>
  <si>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</si>
  <si>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</si>
  <si>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</si>
  <si>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</si>
  <si>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</si>
  <si>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</si>
  <si>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</si>
  <si>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</si>
  <si>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</si>
  <si>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</si>
  <si>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</si>
  <si>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</si>
  <si>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</si>
  <si>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</si>
  <si>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</si>
  <si>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</si>
  <si>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</si>
  <si>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</si>
  <si>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</si>
  <si>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</si>
  <si>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</si>
  <si>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</si>
  <si>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</si>
  <si>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</si>
  <si>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</si>
  <si>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</si>
  <si>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</si>
  <si>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</si>
  <si>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</si>
  <si>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</si>
  <si>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</si>
  <si>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</si>
  <si>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</si>
  <si>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</si>
  <si>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</si>
  <si>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</si>
  <si>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</si>
  <si>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</si>
  <si>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</si>
  <si>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</si>
  <si>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</si>
  <si>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</si>
  <si>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</si>
  <si>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</si>
  <si>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</si>
  <si>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</si>
  <si>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</si>
  <si>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</si>
  <si>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</si>
  <si>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</si>
  <si>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</si>
  <si>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</si>
  <si>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</si>
  <si>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</si>
  <si>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</si>
  <si>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</si>
  <si>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</si>
  <si>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</si>
  <si>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</si>
  <si>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</si>
  <si>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</si>
  <si>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</si>
  <si>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</si>
  <si>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</si>
  <si>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</si>
  <si>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</si>
  <si>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</si>
  <si>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</si>
  <si>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</si>
  <si>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</si>
  <si>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</si>
  <si>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</si>
  <si>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</si>
  <si>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</si>
  <si>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</si>
  <si>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</si>
  <si>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</si>
  <si>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</si>
  <si>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</si>
  <si>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</si>
  <si>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</si>
  <si>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</si>
  <si>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</si>
  <si>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</si>
  <si>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</si>
  <si>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</si>
  <si>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</si>
  <si>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</si>
  <si>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</si>
  <si>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</si>
  <si>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</si>
  <si>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</si>
  <si>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</si>
  <si>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</si>
  <si>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</si>
  <si>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</si>
  <si>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</si>
  <si>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</si>
  <si>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</si>
  <si>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</si>
  <si>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</si>
  <si>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</si>
  <si>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</si>
  <si>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</si>
  <si>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</si>
  <si>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</si>
  <si>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</si>
  <si>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</si>
  <si>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</si>
  <si>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</si>
  <si>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</si>
  <si>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</si>
  <si>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</si>
  <si>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</si>
  <si>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</si>
  <si>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</si>
  <si>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</si>
  <si>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</si>
  <si>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</si>
  <si>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</si>
  <si>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</si>
  <si>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</si>
  <si>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</si>
  <si>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</si>
  <si>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</si>
  <si>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</si>
  <si>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</si>
  <si>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</si>
  <si>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</si>
  <si>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</si>
  <si>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</si>
  <si>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</si>
  <si>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</si>
  <si>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</si>
  <si>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</si>
  <si>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</si>
  <si>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</si>
  <si>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</si>
  <si>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</si>
  <si>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</si>
  <si>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</si>
  <si>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</si>
  <si>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</si>
  <si>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</si>
  <si>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</si>
  <si>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</si>
  <si>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</si>
  <si>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</si>
  <si>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</si>
  <si>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</si>
  <si>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</si>
  <si>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</si>
  <si>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</si>
  <si>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</si>
  <si>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</si>
  <si>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</si>
  <si>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</si>
  <si>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</si>
  <si>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</si>
  <si>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</si>
  <si>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</si>
  <si>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</si>
  <si>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</si>
  <si>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</si>
  <si>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</si>
  <si>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</si>
  <si>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</si>
  <si>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</si>
  <si>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</si>
  <si>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</si>
  <si>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</si>
  <si>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</si>
  <si>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</si>
  <si>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</si>
  <si>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</si>
  <si>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</si>
  <si>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</si>
  <si>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</si>
  <si>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</si>
  <si>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</si>
  <si>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</si>
  <si>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</si>
  <si>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</si>
  <si>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</si>
  <si>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</si>
  <si>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</si>
  <si>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</si>
  <si>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</si>
  <si>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</si>
  <si>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</si>
  <si>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</si>
  <si>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</si>
  <si>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</si>
  <si>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</si>
  <si>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</si>
  <si>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</si>
  <si>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</si>
  <si>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</si>
  <si>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</si>
  <si>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</si>
  <si>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</si>
  <si>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</si>
  <si>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</si>
  <si>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</si>
  <si>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</si>
  <si>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</si>
  <si>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</si>
  <si>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</si>
  <si>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</si>
  <si>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</si>
  <si>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</si>
  <si>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</si>
  <si>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</si>
  <si>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</si>
  <si>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</si>
  <si>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</si>
  <si>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</si>
  <si>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</si>
  <si>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</si>
  <si>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</si>
  <si>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</si>
  <si>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</si>
  <si>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</si>
  <si>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</si>
  <si>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</si>
  <si>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</si>
  <si>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</si>
  <si>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</si>
  <si>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</si>
  <si>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</si>
  <si>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</si>
  <si>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</si>
  <si>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</si>
  <si>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</si>
  <si>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</si>
  <si>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</si>
  <si>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</si>
  <si>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</si>
  <si>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</si>
  <si>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</si>
  <si>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</si>
  <si>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</si>
  <si>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</si>
  <si>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</si>
  <si>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</si>
  <si>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</si>
  <si>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</si>
  <si>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</si>
  <si>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</si>
  <si>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</si>
  <si>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</si>
  <si>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</si>
  <si>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</si>
  <si>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</si>
  <si>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</si>
  <si>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</si>
  <si>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</si>
  <si>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</si>
  <si>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</si>
  <si>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</si>
  <si>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</si>
  <si>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</si>
  <si>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</si>
  <si>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</si>
  <si>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</si>
  <si>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</si>
  <si>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</si>
  <si>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</si>
  <si>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</si>
  <si>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</si>
  <si>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</si>
  <si>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</si>
  <si>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</si>
  <si>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</si>
  <si>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</si>
  <si>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</si>
  <si>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</si>
  <si>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</si>
  <si>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</si>
  <si>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</si>
  <si>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</si>
  <si>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</si>
  <si>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</si>
  <si>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</si>
  <si>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</si>
  <si>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</si>
  <si>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</si>
  <si>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</si>
  <si>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</si>
  <si>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</si>
  <si>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</si>
  <si>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</si>
  <si>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</si>
  <si>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</si>
  <si>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</si>
  <si>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</si>
  <si>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</si>
  <si>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</si>
  <si>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</si>
  <si>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</si>
  <si>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</si>
  <si>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</si>
  <si>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</si>
  <si>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</si>
  <si>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</si>
  <si>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</si>
  <si>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</si>
  <si>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</si>
  <si>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</si>
  <si>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</si>
  <si>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</si>
  <si>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</si>
  <si>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</si>
  <si>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</si>
  <si>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</si>
  <si>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</si>
  <si>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</si>
  <si>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</si>
  <si>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</si>
  <si>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</si>
  <si>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</si>
  <si>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</si>
  <si>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</si>
  <si>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</si>
  <si>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</si>
  <si>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</si>
  <si>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</si>
  <si>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</si>
  <si>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</si>
  <si>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</si>
  <si>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</si>
  <si>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</si>
  <si>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</si>
  <si>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</si>
  <si>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</si>
  <si>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</si>
  <si>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</si>
  <si>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</si>
  <si>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</si>
  <si>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</si>
  <si>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</si>
  <si>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</si>
  <si>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</si>
  <si>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</si>
  <si>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</si>
  <si>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</si>
  <si>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</si>
  <si>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</si>
  <si>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</si>
  <si>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</si>
  <si>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</si>
  <si>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</si>
  <si>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</si>
  <si>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</si>
  <si>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</si>
  <si>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</si>
  <si>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</si>
  <si>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</si>
  <si>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</si>
  <si>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</si>
  <si>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</si>
  <si>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</si>
  <si>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</si>
  <si>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</si>
  <si>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</si>
  <si>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</si>
  <si>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</si>
  <si>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</si>
  <si>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</si>
  <si>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</si>
  <si>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</si>
  <si>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</si>
  <si>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</si>
  <si>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</si>
  <si>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</si>
  <si>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</si>
  <si>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</si>
  <si>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</si>
  <si>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</si>
  <si>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</si>
  <si>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</si>
  <si>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</si>
  <si>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</si>
  <si>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</si>
  <si>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</si>
  <si>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</si>
  <si>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</si>
  <si>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</si>
  <si>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</si>
  <si>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</si>
  <si>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</si>
  <si>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</si>
  <si>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</si>
  <si>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</si>
  <si>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</si>
  <si>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</si>
  <si>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</si>
  <si>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</si>
  <si>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</si>
  <si>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</si>
  <si>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</si>
  <si>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</si>
  <si>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</si>
  <si>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</si>
  <si>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</si>
  <si>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</si>
  <si>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</si>
  <si>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</si>
  <si>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</si>
  <si>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</si>
  <si>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</si>
  <si>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</si>
  <si>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</si>
  <si>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</si>
  <si>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</si>
  <si>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</si>
  <si>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</si>
  <si>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</si>
  <si>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</si>
  <si>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</si>
  <si>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</si>
  <si>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</si>
  <si>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</si>
  <si>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</si>
  <si>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</si>
  <si>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</si>
  <si>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</si>
  <si>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</si>
  <si>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</si>
  <si>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</si>
  <si>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</si>
  <si>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</si>
  <si>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</si>
  <si>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</si>
  <si>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</si>
  <si>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</si>
  <si>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</si>
  <si>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</si>
  <si>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</si>
  <si>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</si>
  <si>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</si>
  <si>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</si>
  <si>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</si>
  <si>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</si>
  <si>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</si>
  <si>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</si>
  <si>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</si>
  <si>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</si>
  <si>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</si>
  <si>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</si>
  <si>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</si>
  <si>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</si>
  <si>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</si>
  <si>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</si>
  <si>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</si>
  <si>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</si>
  <si>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</si>
  <si>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</si>
  <si>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</si>
  <si>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</si>
  <si>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</si>
  <si>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</si>
  <si>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</si>
  <si>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</si>
  <si>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</si>
  <si>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</si>
  <si>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</si>
  <si>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</si>
  <si>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</si>
  <si>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</si>
  <si>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</si>
  <si>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</si>
  <si>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</si>
  <si>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</si>
  <si>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</si>
  <si>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</si>
  <si>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</si>
  <si>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</si>
  <si>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</si>
  <si>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</si>
  <si>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</si>
  <si>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</si>
  <si>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</si>
  <si>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</si>
  <si>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</si>
  <si>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</si>
  <si>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</si>
  <si>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</si>
  <si>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</si>
  <si>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</si>
  <si>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</si>
  <si>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</si>
  <si>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</si>
  <si>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</si>
  <si>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</si>
  <si>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</si>
  <si>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</si>
  <si>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</si>
  <si>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</si>
  <si>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</si>
  <si>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</si>
  <si>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</si>
  <si>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</si>
  <si>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</si>
  <si>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</si>
  <si>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</si>
  <si>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</si>
  <si>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</si>
  <si>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</si>
  <si>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</si>
  <si>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</si>
  <si>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</si>
  <si>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</si>
  <si>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</si>
  <si>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</si>
  <si>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</si>
  <si>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</si>
  <si>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</si>
  <si>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</si>
  <si>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</si>
  <si>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</si>
  <si>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</si>
  <si>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</si>
  <si>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</si>
  <si>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</si>
  <si>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</si>
  <si>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</si>
  <si>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</si>
  <si>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</si>
  <si>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</si>
  <si>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</si>
  <si>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</si>
  <si>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</si>
  <si>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</si>
  <si>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</si>
  <si>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</si>
  <si>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</si>
  <si>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</si>
  <si>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</si>
  <si>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</si>
  <si>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</si>
  <si>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</si>
  <si>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</si>
  <si>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</si>
  <si>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</si>
  <si>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</si>
  <si>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</si>
  <si>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</si>
  <si>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</si>
  <si>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</si>
  <si>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</si>
  <si>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</si>
  <si>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</si>
  <si>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</si>
  <si>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</si>
  <si>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</si>
  <si>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</si>
  <si>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</si>
  <si>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</si>
  <si>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</si>
  <si>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</si>
  <si>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</si>
  <si>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</si>
  <si>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</si>
  <si>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</si>
  <si>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</si>
  <si>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</si>
  <si>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</si>
  <si>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</si>
  <si>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</si>
  <si>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</si>
  <si>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</si>
  <si>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</si>
  <si>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</si>
  <si>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</si>
  <si>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</si>
  <si>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</si>
  <si>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</si>
  <si>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</si>
  <si>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</si>
  <si>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</si>
  <si>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</si>
  <si>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</si>
  <si>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</si>
  <si>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</si>
  <si>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</si>
  <si>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</si>
  <si>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</si>
  <si>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</si>
  <si>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</si>
  <si>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</si>
  <si>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</si>
  <si>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</si>
  <si>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</si>
  <si>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</si>
  <si>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</si>
  <si>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</si>
  <si>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</si>
  <si>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</si>
  <si>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</si>
  <si>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</si>
  <si>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</si>
  <si>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</si>
  <si>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</si>
  <si>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</si>
  <si>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</si>
  <si>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</si>
  <si>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</si>
  <si>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</si>
  <si>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</si>
  <si>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</si>
  <si>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</si>
  <si>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</si>
  <si>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</si>
  <si>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</si>
  <si>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</si>
  <si>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</si>
  <si>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</si>
  <si>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</si>
  <si>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</si>
  <si>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</si>
  <si>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</si>
  <si>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</si>
  <si>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</si>
  <si>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</si>
  <si>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</si>
  <si>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</si>
  <si>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</si>
  <si>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</si>
  <si>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</si>
  <si>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</si>
  <si>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</si>
  <si>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</si>
  <si>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</si>
  <si>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</si>
  <si>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</si>
  <si>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</si>
  <si>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</si>
  <si>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</si>
  <si>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</si>
  <si>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</si>
  <si>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</si>
  <si>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</si>
  <si>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</si>
  <si>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</si>
  <si>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</si>
  <si>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</si>
  <si>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</si>
  <si>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</si>
  <si>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</si>
  <si>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</si>
  <si>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</si>
  <si>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</si>
  <si>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</si>
  <si>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</si>
  <si>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</si>
  <si>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</si>
  <si>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</si>
  <si>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</si>
  <si>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</si>
  <si>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</si>
  <si>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</si>
  <si>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</si>
  <si>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</si>
  <si>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</si>
  <si>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</si>
  <si>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</si>
  <si>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</si>
  <si>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</si>
  <si>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</si>
  <si>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</si>
  <si>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</si>
  <si>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</si>
  <si>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</si>
  <si>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</si>
  <si>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</si>
  <si>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</si>
  <si>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</si>
  <si>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</si>
  <si>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</si>
  <si>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</si>
  <si>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</si>
  <si>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</si>
  <si>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</si>
  <si>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</si>
  <si>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</si>
  <si>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</si>
  <si>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</si>
  <si>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</si>
  <si>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</si>
  <si>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</si>
  <si>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</si>
  <si>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</si>
  <si>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</si>
  <si>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</si>
  <si>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</si>
  <si>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</si>
  <si>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</si>
  <si>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</si>
  <si>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</si>
  <si>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</si>
  <si>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</si>
  <si>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</si>
  <si>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</si>
  <si>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</si>
  <si>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</si>
  <si>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</si>
  <si>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</si>
  <si>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</si>
  <si>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</si>
  <si>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</si>
  <si>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</si>
  <si>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</si>
  <si>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</si>
  <si>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</si>
  <si>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</si>
  <si>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</si>
  <si>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</si>
  <si>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</si>
  <si>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</si>
  <si>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</si>
  <si>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</si>
  <si>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</si>
  <si>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</si>
  <si>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</si>
  <si>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</si>
  <si>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</si>
  <si>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</si>
  <si>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</si>
  <si>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</si>
  <si>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</si>
  <si>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</si>
  <si>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</si>
  <si>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</si>
  <si>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</si>
  <si>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</si>
  <si>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</si>
  <si>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</si>
  <si>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</si>
  <si>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</si>
  <si>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</si>
  <si>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</si>
  <si>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</si>
  <si>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</si>
  <si>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</si>
  <si>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</si>
  <si>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</si>
  <si>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</si>
  <si>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</si>
  <si>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</si>
  <si>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</si>
  <si>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</si>
  <si>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</si>
  <si>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</si>
  <si>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</si>
  <si>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</si>
  <si>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</si>
  <si>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</si>
  <si>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</si>
  <si>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</si>
  <si>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</si>
  <si>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</si>
  <si>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</si>
  <si>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</si>
  <si>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</si>
  <si>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</si>
  <si>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</si>
  <si>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</si>
  <si>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</si>
  <si>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</si>
  <si>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</si>
  <si>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</si>
  <si>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</si>
  <si>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</si>
  <si>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</si>
  <si>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</si>
  <si>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</si>
  <si>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</si>
  <si>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</si>
  <si>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</si>
  <si>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</si>
  <si>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</si>
  <si>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</si>
  <si>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</si>
  <si>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</si>
  <si>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</si>
  <si>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</si>
  <si>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</si>
  <si>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</si>
  <si>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</si>
  <si>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</si>
  <si>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</si>
  <si>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</si>
  <si>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</si>
  <si>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</si>
  <si>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</si>
  <si>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</si>
  <si>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</si>
  <si>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</si>
  <si>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</si>
  <si>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</si>
  <si>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</si>
  <si>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</si>
  <si>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</si>
  <si>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</si>
  <si>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</si>
  <si>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</si>
  <si>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</si>
  <si>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</si>
  <si>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</si>
  <si>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</si>
  <si>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</si>
  <si>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</si>
  <si>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</si>
  <si>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</si>
  <si>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</si>
  <si>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</si>
  <si>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</si>
  <si>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</si>
  <si>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</si>
  <si>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</si>
  <si>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</si>
  <si>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</si>
  <si>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</si>
  <si>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</si>
  <si>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</si>
  <si>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</si>
  <si>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</si>
  <si>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</si>
  <si>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</si>
  <si>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</si>
  <si>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</si>
  <si>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</si>
  <si>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</si>
  <si>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</si>
  <si>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</si>
  <si>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</si>
  <si>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</si>
  <si>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</si>
  <si>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</si>
  <si>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</si>
  <si>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</si>
  <si>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</si>
  <si>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</si>
  <si>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</si>
  <si>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</si>
  <si>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</si>
  <si>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</si>
  <si>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</si>
  <si>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</si>
  <si>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</si>
  <si>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</si>
  <si>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</si>
  <si>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</si>
  <si>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</si>
  <si>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</si>
  <si>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</si>
  <si>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</si>
  <si>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</si>
  <si>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</si>
  <si>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</si>
  <si>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</si>
  <si>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</si>
  <si>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</si>
  <si>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</si>
  <si>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</si>
  <si>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</si>
  <si>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</si>
  <si>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</si>
  <si>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</si>
  <si>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</si>
  <si>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</si>
  <si>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</si>
  <si>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</si>
  <si>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</si>
  <si>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</si>
  <si>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</si>
  <si>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</si>
  <si>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</si>
  <si>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</si>
  <si>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</si>
  <si>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</si>
  <si>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</si>
  <si>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</si>
  <si>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</si>
  <si>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</si>
  <si>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</si>
  <si>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</si>
  <si>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</si>
  <si>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</si>
  <si>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</si>
  <si>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</si>
  <si>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</si>
  <si>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</si>
  <si>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</si>
  <si>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</si>
  <si>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</si>
  <si>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</si>
  <si>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</si>
  <si>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</si>
  <si>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</si>
  <si>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</si>
  <si>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</si>
  <si>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</si>
  <si>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</si>
  <si>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</si>
  <si>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</si>
  <si>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</si>
  <si>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</si>
  <si>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</si>
  <si>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</si>
  <si>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</si>
  <si>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</si>
  <si>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</si>
  <si>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</si>
  <si>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</si>
  <si>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</si>
  <si>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</si>
  <si>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</si>
  <si>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</si>
  <si>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</si>
  <si>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</si>
  <si>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</si>
  <si>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</si>
  <si>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</si>
  <si>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</si>
  <si>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</si>
  <si>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</si>
  <si>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</si>
  <si>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</si>
  <si>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</si>
  <si>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</si>
  <si>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</si>
  <si>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</si>
  <si>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</si>
  <si>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</si>
  <si>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</si>
  <si>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</si>
  <si>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</si>
  <si>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</si>
  <si>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</si>
  <si>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</si>
  <si>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</si>
  <si>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</si>
  <si>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</si>
  <si>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</si>
  <si>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</si>
  <si>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</si>
  <si>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</si>
  <si>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</si>
  <si>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</si>
  <si>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</si>
  <si>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</si>
  <si>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</si>
  <si>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</si>
  <si>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</si>
  <si>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</si>
  <si>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</si>
  <si>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</si>
  <si>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</si>
  <si>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</si>
  <si>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</si>
  <si>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</si>
  <si>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</si>
  <si>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</si>
  <si>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</si>
  <si>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</si>
  <si>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</si>
  <si>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</si>
  <si>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</si>
  <si>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</si>
  <si>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</si>
  <si>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</si>
  <si>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</si>
  <si>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</si>
  <si>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</si>
  <si>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</si>
  <si>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</si>
  <si>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</si>
  <si>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</si>
  <si>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</si>
  <si>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</si>
  <si>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</si>
  <si>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</si>
  <si>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</si>
  <si>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</si>
  <si>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</si>
  <si>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</si>
  <si>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</si>
  <si>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</si>
  <si>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</si>
  <si>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</si>
  <si>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</si>
  <si>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</si>
  <si>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</si>
  <si>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</si>
  <si>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</si>
  <si>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</si>
  <si>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</si>
  <si>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</si>
  <si>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</si>
  <si>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</si>
  <si>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</si>
  <si>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</si>
  <si>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</si>
  <si>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</si>
  <si>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</si>
  <si>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</si>
  <si>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</si>
  <si>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</si>
  <si>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</si>
  <si>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</si>
  <si>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</si>
  <si>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</si>
  <si>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</si>
  <si>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</si>
  <si>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</si>
  <si>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</si>
  <si>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</si>
  <si>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</si>
  <si>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</si>
  <si>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</si>
  <si>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</si>
  <si>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</si>
  <si>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</si>
  <si>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</si>
  <si>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</si>
  <si>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</si>
  <si>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</si>
  <si>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</si>
  <si>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</si>
  <si>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</si>
  <si>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</si>
  <si>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</si>
  <si>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</si>
  <si>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</si>
  <si>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</si>
  <si>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</si>
  <si>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</si>
  <si>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</si>
  <si>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</si>
  <si>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</si>
  <si>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</si>
  <si>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</si>
  <si>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</si>
  <si>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</si>
  <si>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</si>
  <si>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</si>
  <si>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</si>
  <si>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</si>
  <si>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</si>
  <si>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</si>
  <si>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</si>
  <si>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</si>
  <si>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</si>
  <si>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</si>
  <si>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</si>
  <si>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</si>
  <si>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</si>
  <si>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</si>
  <si>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</si>
  <si>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</si>
  <si>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</si>
  <si>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</si>
  <si>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</si>
  <si>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</si>
  <si>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</si>
  <si>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</si>
  <si>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</si>
  <si>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</si>
  <si>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</si>
  <si>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</si>
  <si>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</si>
  <si>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</si>
  <si>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</si>
  <si>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</si>
  <si>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</si>
  <si>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</si>
  <si>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</si>
  <si>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</si>
  <si>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</si>
  <si>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</si>
  <si>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</si>
  <si>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</si>
  <si>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</si>
  <si>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</si>
  <si>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</si>
  <si>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</si>
  <si>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</si>
  <si>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</si>
  <si>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</si>
  <si>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</si>
  <si>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</si>
  <si>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</si>
  <si>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</si>
  <si>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</si>
  <si>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</si>
  <si>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</si>
  <si>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</si>
  <si>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</si>
  <si>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</si>
  <si>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</si>
  <si>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</si>
  <si>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</si>
  <si>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</si>
  <si>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</si>
  <si>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</si>
  <si>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</si>
  <si>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</si>
  <si>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</si>
  <si>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</si>
  <si>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</si>
  <si>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</si>
  <si>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</si>
  <si>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</si>
  <si>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</si>
  <si>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</si>
  <si>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</si>
  <si>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</si>
  <si>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</si>
  <si>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</si>
  <si>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</si>
  <si>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</si>
  <si>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</si>
  <si>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</si>
  <si>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</si>
  <si>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</si>
  <si>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</si>
  <si>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</si>
  <si>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</si>
  <si>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</si>
  <si>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</si>
  <si>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</si>
  <si>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</si>
  <si>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</si>
  <si>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</si>
  <si>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</si>
  <si>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</si>
  <si>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</si>
  <si>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</si>
  <si>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</si>
  <si>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</si>
  <si>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</si>
  <si>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</si>
  <si>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</si>
  <si>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</si>
  <si>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</si>
  <si>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</si>
  <si>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</si>
  <si>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</si>
  <si>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</si>
  <si>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</si>
  <si>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</si>
  <si>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</si>
  <si>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</si>
  <si>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</si>
  <si>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</si>
  <si>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</si>
  <si>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</si>
  <si>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</si>
  <si>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</si>
  <si>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</si>
  <si>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</si>
  <si>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</si>
  <si>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</si>
  <si>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</si>
  <si>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</si>
  <si>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</si>
  <si>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</si>
  <si>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</si>
  <si>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</si>
  <si>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</si>
  <si>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</si>
  <si>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</si>
  <si>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</si>
  <si>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</si>
  <si>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</si>
  <si>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</si>
  <si>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</si>
  <si>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</si>
  <si>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</si>
  <si>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</si>
  <si>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</si>
  <si>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</si>
  <si>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</si>
  <si>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</si>
  <si>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</si>
  <si>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</si>
  <si>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</si>
  <si>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</si>
  <si>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</si>
  <si>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</si>
  <si>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</si>
  <si>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</si>
  <si>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</si>
  <si>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</si>
  <si>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</si>
  <si>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</si>
  <si>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</si>
  <si>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</si>
  <si>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</si>
  <si>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</si>
  <si>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</si>
  <si>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</si>
  <si>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</si>
  <si>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</si>
  <si>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</si>
  <si>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</si>
  <si>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</si>
  <si>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</si>
  <si>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</si>
  <si>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</si>
  <si>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</si>
  <si>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</si>
  <si>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</si>
  <si>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</si>
  <si>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</si>
  <si>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</si>
  <si>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</si>
  <si>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</si>
  <si>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</si>
  <si>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</si>
  <si>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</si>
  <si>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</si>
  <si>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</si>
  <si>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</si>
  <si>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</si>
  <si>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</si>
  <si>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</si>
  <si>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</si>
  <si>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</si>
  <si>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</si>
  <si>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</si>
  <si>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</si>
  <si>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</si>
  <si>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</si>
  <si>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</si>
  <si>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</si>
  <si>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</si>
  <si>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</si>
  <si>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</si>
  <si>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</si>
  <si>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</si>
  <si>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</si>
  <si>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</si>
  <si>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</si>
  <si>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</si>
  <si>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</si>
  <si>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</si>
  <si>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</si>
  <si>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</si>
  <si>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</si>
  <si>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</si>
  <si>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</si>
  <si>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</si>
  <si>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</si>
  <si>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</si>
  <si>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</si>
  <si>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</si>
  <si>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</si>
  <si>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</si>
  <si>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</si>
  <si>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</si>
  <si>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</si>
  <si>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</si>
  <si>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</si>
  <si>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</si>
  <si>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</si>
  <si>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</si>
  <si>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</si>
  <si>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</si>
  <si>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</si>
  <si>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</si>
  <si>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</si>
  <si>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</si>
  <si>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</si>
  <si>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</si>
  <si>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</si>
  <si>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</si>
  <si>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</si>
  <si>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</si>
  <si>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</si>
  <si>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</si>
  <si>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</si>
  <si>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</si>
  <si>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</si>
  <si>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</si>
  <si>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</si>
  <si>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</si>
  <si>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</si>
  <si>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</si>
  <si>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</si>
  <si>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</si>
  <si>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</si>
  <si>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</si>
  <si>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</si>
  <si>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</si>
  <si>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</si>
  <si>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</si>
  <si>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</si>
  <si>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</si>
  <si>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</si>
  <si>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</si>
  <si>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</si>
  <si>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</si>
  <si>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</si>
  <si>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</si>
  <si>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</si>
  <si>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</si>
  <si>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</si>
  <si>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</si>
  <si>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</si>
  <si>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</si>
  <si>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</si>
  <si>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</si>
  <si>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</si>
  <si>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</si>
  <si>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</si>
  <si>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</si>
  <si>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</si>
  <si>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</si>
  <si>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</si>
  <si>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</si>
  <si>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</si>
  <si>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</si>
  <si>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</si>
  <si>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</si>
  <si>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</si>
  <si>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</si>
  <si>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</si>
  <si>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</si>
  <si>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</si>
  <si>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</si>
  <si>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</si>
  <si>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</si>
  <si>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</si>
  <si>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</si>
  <si>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</si>
  <si>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</si>
  <si>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</si>
  <si>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</si>
  <si>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</si>
  <si>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</si>
  <si>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</si>
  <si>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</si>
  <si>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</si>
  <si>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</si>
  <si>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</si>
  <si>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</si>
  <si>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</si>
  <si>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</si>
  <si>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</si>
  <si>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</si>
  <si>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</si>
  <si>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</si>
  <si>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</si>
  <si>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</si>
  <si>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</si>
  <si>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</si>
  <si>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</si>
  <si>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</si>
  <si>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</si>
  <si>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</si>
  <si>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</si>
  <si>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</si>
  <si>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</si>
  <si>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</si>
  <si>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</si>
  <si>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</si>
  <si>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</si>
  <si>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</si>
  <si>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</si>
  <si>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</si>
  <si>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</si>
  <si>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</si>
  <si>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</si>
  <si>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</si>
  <si>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</si>
  <si>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</si>
  <si>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</si>
  <si>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</si>
  <si>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</si>
  <si>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</si>
  <si>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</si>
  <si>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</si>
  <si>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</si>
  <si>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</si>
  <si>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</si>
  <si>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</si>
  <si>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</si>
  <si>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</si>
  <si>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</si>
  <si>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</si>
  <si>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</si>
  <si>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</si>
  <si>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</si>
  <si>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</si>
  <si>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</si>
  <si>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</si>
  <si>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</si>
  <si>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</si>
  <si>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</si>
  <si>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</si>
  <si>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</si>
  <si>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</si>
  <si>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</si>
  <si>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</si>
  <si>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</si>
  <si>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</si>
  <si>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</si>
  <si>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</si>
  <si>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</si>
  <si>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</si>
  <si>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</si>
  <si>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</si>
  <si>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</si>
  <si>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</si>
  <si>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</si>
  <si>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</si>
  <si>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</si>
  <si>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</si>
  <si>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</si>
  <si>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</si>
  <si>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</si>
  <si>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</si>
  <si>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</si>
  <si>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</si>
  <si>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</si>
  <si>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</si>
  <si>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</si>
  <si>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</si>
  <si>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</si>
  <si>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</si>
  <si>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</si>
  <si>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</si>
  <si>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</si>
  <si>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</si>
  <si>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</si>
  <si>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</si>
  <si>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</si>
  <si>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</si>
  <si>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</si>
  <si>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</si>
  <si>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</si>
  <si>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</si>
  <si>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</si>
  <si>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</si>
  <si>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</si>
  <si>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</si>
  <si>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</si>
  <si>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</si>
  <si>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</si>
  <si>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</si>
  <si>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</si>
  <si>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</si>
  <si>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</si>
  <si>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</si>
  <si>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</si>
  <si>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</si>
  <si>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</si>
  <si>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</si>
  <si>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</si>
  <si>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</si>
  <si>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</si>
  <si>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</si>
  <si>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</si>
  <si>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</si>
  <si>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</si>
  <si>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</si>
  <si>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</si>
  <si>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</si>
  <si>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</si>
  <si>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</si>
  <si>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</si>
  <si>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</si>
  <si>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</si>
  <si>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</si>
  <si>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</si>
  <si>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</si>
  <si>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</si>
  <si>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</si>
  <si>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</si>
  <si>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</si>
  <si>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</si>
  <si>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</si>
  <si>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</si>
  <si>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</si>
  <si>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</si>
  <si>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</si>
  <si>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</si>
  <si>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</si>
  <si>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</si>
  <si>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</si>
  <si>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</si>
  <si>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</si>
  <si>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</si>
  <si>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</si>
  <si>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</si>
  <si>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</si>
  <si>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</si>
  <si>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</si>
  <si>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</si>
  <si>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</si>
  <si>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</si>
  <si>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</si>
  <si>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</si>
  <si>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</si>
  <si>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</si>
  <si>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</si>
  <si>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</si>
  <si>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</si>
  <si>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</si>
  <si>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</si>
  <si>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</si>
  <si>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</si>
  <si>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</si>
  <si>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</si>
  <si>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</si>
  <si>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</si>
  <si>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</si>
  <si>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</si>
  <si>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</si>
  <si>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</si>
  <si>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</si>
  <si>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</si>
  <si>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</si>
  <si>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</si>
  <si>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</si>
  <si>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</si>
  <si>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</si>
  <si>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</si>
  <si>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</si>
  <si>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</si>
  <si>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</si>
  <si>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</si>
  <si>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</si>
  <si>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</si>
  <si>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</si>
  <si>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</si>
  <si>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</si>
  <si>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</si>
  <si>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</si>
  <si>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</si>
  <si>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</si>
  <si>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</si>
  <si>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</si>
  <si>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</si>
  <si>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</si>
  <si>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</si>
  <si>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</si>
  <si>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</si>
  <si>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</si>
  <si>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</si>
  <si>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</si>
  <si>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</si>
  <si>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</si>
  <si>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</si>
  <si>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</si>
  <si>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</si>
  <si>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</si>
  <si>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</si>
  <si>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</si>
  <si>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</si>
  <si>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</si>
  <si>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</si>
  <si>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</si>
  <si>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</si>
  <si>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</si>
  <si>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</si>
  <si>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</si>
  <si>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</si>
  <si>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</si>
  <si>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</si>
  <si>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</si>
  <si>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</si>
  <si>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</si>
  <si>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</si>
  <si>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</si>
  <si>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</si>
  <si>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</si>
  <si>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</si>
  <si>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</si>
  <si>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</si>
  <si>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</si>
  <si>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</si>
  <si>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</si>
  <si>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</si>
  <si>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</si>
  <si>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</si>
  <si>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</si>
  <si>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</si>
  <si>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</si>
  <si>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</si>
  <si>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</si>
  <si>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</si>
  <si>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</si>
  <si>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</si>
  <si>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</si>
  <si>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</si>
  <si>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</si>
  <si>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</si>
  <si>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</si>
  <si>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</si>
  <si>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</si>
  <si>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</si>
  <si>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</si>
  <si>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</si>
  <si>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</si>
  <si>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</si>
  <si>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</si>
  <si>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</si>
  <si>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</si>
  <si>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</si>
  <si>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</si>
  <si>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</si>
  <si>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</si>
  <si>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</si>
  <si>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</si>
  <si>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</si>
  <si>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</si>
  <si>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</si>
  <si>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</si>
  <si>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</si>
  <si>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</si>
  <si>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</si>
  <si>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</si>
  <si>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</si>
  <si>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</si>
  <si>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</si>
  <si>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</si>
  <si>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</si>
  <si>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</si>
  <si>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</si>
  <si>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</si>
  <si>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</si>
  <si>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</si>
  <si>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</si>
  <si>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</si>
  <si>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</si>
  <si>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</si>
  <si>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</si>
  <si>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</si>
  <si>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</si>
  <si>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</si>
  <si>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</si>
  <si>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</si>
  <si>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</si>
  <si>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</si>
  <si>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</si>
  <si>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</si>
  <si>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</si>
  <si>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</si>
  <si>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</si>
  <si>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</si>
  <si>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</si>
  <si>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</si>
  <si>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</si>
  <si>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</si>
  <si>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</si>
  <si>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</si>
  <si>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</si>
  <si>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</si>
  <si>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</si>
  <si>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</si>
  <si>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</si>
  <si>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</si>
  <si>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</si>
  <si>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</si>
  <si>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</si>
  <si>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</si>
  <si>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</si>
  <si>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</si>
  <si>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</si>
  <si>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</si>
  <si>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</si>
  <si>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</si>
  <si>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</si>
  <si>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</si>
  <si>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</si>
  <si>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</si>
  <si>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</si>
  <si>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</si>
  <si>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</si>
  <si>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</si>
  <si>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</si>
  <si>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</si>
  <si>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</si>
  <si>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</si>
  <si>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</si>
  <si>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</si>
  <si>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</si>
  <si>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</si>
  <si>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</si>
  <si>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</si>
  <si>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</si>
  <si>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</si>
  <si>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</si>
  <si>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</si>
  <si>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</si>
  <si>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</si>
  <si>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</si>
  <si>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</si>
  <si>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</si>
  <si>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</si>
  <si>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</si>
  <si>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</si>
  <si>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</si>
  <si>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</si>
  <si>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</si>
  <si>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</si>
  <si>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</si>
  <si>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</si>
  <si>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</si>
  <si>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</si>
  <si>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</si>
  <si>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</si>
  <si>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</si>
  <si>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</si>
  <si>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</si>
  <si>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</si>
  <si>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</si>
  <si>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</si>
  <si>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</si>
  <si>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</si>
  <si>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</si>
  <si>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</si>
  <si>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</si>
  <si>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</si>
  <si>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</si>
  <si>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</si>
  <si>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</si>
  <si>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</si>
  <si>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</si>
  <si>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</si>
  <si>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</si>
  <si>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</si>
  <si>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</si>
  <si>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</si>
  <si>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</si>
  <si>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</si>
  <si>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</si>
  <si>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</si>
  <si>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</si>
  <si>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</si>
  <si>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</si>
  <si>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</si>
  <si>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</si>
  <si>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</si>
  <si>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</si>
  <si>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</si>
  <si>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</si>
  <si>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</si>
  <si>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</si>
  <si>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</si>
  <si>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</si>
  <si>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</si>
  <si>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</si>
  <si>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</si>
  <si>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</si>
  <si>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</si>
  <si>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</si>
  <si>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</si>
  <si>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</si>
  <si>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</si>
  <si>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</si>
  <si>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</si>
  <si>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</si>
  <si>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</si>
  <si>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</si>
  <si>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</si>
  <si>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</si>
  <si>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</si>
  <si>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</si>
  <si>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</si>
  <si>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</si>
  <si>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</si>
  <si>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</si>
  <si>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</si>
  <si>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</si>
  <si>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</si>
  <si>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</si>
  <si>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</si>
  <si>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</si>
  <si>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</si>
  <si>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</si>
  <si>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</si>
  <si>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</si>
  <si>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</si>
  <si>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</si>
  <si>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</si>
  <si>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</si>
  <si>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</si>
  <si>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</si>
  <si>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</si>
  <si>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</si>
  <si>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</si>
  <si>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</si>
  <si>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</si>
  <si>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</si>
  <si>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</si>
  <si>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</si>
  <si>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</si>
  <si>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</si>
  <si>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</si>
  <si>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</si>
  <si>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</si>
  <si>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</si>
  <si>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</si>
  <si>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</si>
  <si>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</si>
  <si>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</si>
  <si>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</si>
  <si>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</si>
  <si>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</si>
  <si>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</si>
  <si>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</si>
  <si>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</si>
  <si>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</si>
  <si>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</si>
  <si>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</si>
  <si>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</si>
  <si>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</si>
  <si>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</si>
  <si>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</si>
  <si>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</si>
  <si>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</si>
  <si>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</si>
  <si>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</si>
  <si>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</si>
  <si>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</si>
  <si>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</si>
  <si>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</si>
  <si>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</si>
  <si>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</si>
  <si>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</si>
  <si>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</si>
  <si>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</si>
  <si>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</si>
  <si>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</si>
  <si>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</si>
  <si>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</si>
  <si>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</si>
  <si>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</si>
  <si>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</si>
  <si>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</si>
  <si>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</si>
  <si>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</si>
  <si>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</si>
  <si>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</si>
  <si>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</si>
  <si>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</si>
  <si>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</si>
  <si>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</si>
  <si>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</si>
  <si>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</si>
  <si>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</si>
  <si>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</si>
  <si>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</si>
  <si>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</si>
  <si>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</si>
  <si>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</si>
  <si>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</si>
  <si>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</si>
  <si>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</si>
  <si>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</si>
  <si>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</si>
  <si>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</si>
  <si>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</si>
  <si>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</si>
  <si>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</si>
  <si>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</si>
  <si>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</si>
  <si>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</si>
  <si>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</si>
  <si>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</si>
  <si>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</si>
  <si>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</si>
  <si>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</si>
  <si>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</si>
  <si>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</si>
  <si>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</si>
  <si>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</si>
  <si>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</si>
  <si>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</si>
  <si>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</si>
  <si>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</si>
  <si>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</si>
  <si>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</si>
  <si>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</si>
  <si>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</si>
  <si>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</si>
  <si>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</si>
  <si>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</si>
  <si>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</si>
  <si>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</si>
  <si>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</si>
  <si>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</si>
  <si>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</si>
  <si>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</si>
  <si>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</si>
  <si>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</si>
  <si>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</si>
  <si>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</si>
  <si>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</si>
  <si>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</si>
  <si>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</si>
  <si>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</si>
  <si>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</si>
  <si>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</si>
  <si>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</si>
  <si>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</si>
  <si>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</si>
  <si>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</si>
  <si>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</si>
  <si>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</si>
  <si>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</si>
  <si>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</si>
  <si>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</si>
  <si>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</si>
  <si>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</si>
  <si>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</si>
  <si>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</si>
  <si>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</si>
  <si>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</si>
  <si>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</si>
  <si>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</si>
  <si>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</si>
  <si>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</si>
  <si>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</si>
  <si>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</si>
  <si>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</si>
  <si>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</si>
  <si>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</si>
  <si>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</si>
  <si>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</si>
  <si>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</si>
  <si>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</si>
  <si>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</si>
  <si>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</si>
  <si>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</si>
  <si>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</si>
  <si>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</si>
  <si>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</si>
  <si>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</si>
  <si>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</si>
  <si>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</si>
  <si>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</si>
  <si>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</si>
  <si>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</si>
  <si>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</si>
  <si>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</si>
  <si>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</si>
  <si>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</si>
  <si>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</si>
  <si>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</si>
  <si>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</si>
  <si>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</si>
  <si>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</si>
  <si>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</si>
  <si>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</si>
  <si>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</si>
  <si>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</si>
  <si>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</si>
  <si>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</si>
  <si>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</si>
  <si>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</si>
  <si>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</si>
  <si>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</si>
  <si>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</si>
  <si>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</si>
  <si>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</si>
  <si>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</si>
  <si>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</si>
  <si>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</si>
  <si>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</si>
  <si>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</si>
  <si>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</si>
  <si>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</si>
  <si>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</si>
  <si>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</si>
  <si>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</si>
  <si>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</si>
  <si>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</si>
  <si>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</si>
  <si>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</si>
  <si>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</si>
  <si>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</si>
  <si>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</si>
  <si>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</si>
  <si>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</si>
  <si>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</si>
  <si>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</si>
  <si>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</si>
  <si>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</si>
  <si>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</si>
  <si>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</si>
  <si>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</si>
  <si>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</si>
  <si>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</si>
  <si>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</si>
  <si>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</si>
  <si>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</si>
  <si>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</si>
  <si>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</si>
  <si>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</si>
  <si>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</si>
  <si>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</si>
  <si>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</si>
  <si>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</si>
  <si>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</si>
  <si>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</si>
  <si>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</si>
  <si>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</si>
  <si>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</si>
  <si>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</si>
  <si>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</si>
  <si>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</si>
  <si>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</si>
  <si>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</si>
  <si>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</si>
  <si>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</si>
  <si>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</si>
  <si>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</si>
  <si>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</si>
  <si>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</si>
  <si>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</si>
  <si>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</si>
  <si>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</si>
  <si>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</si>
  <si>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</si>
  <si>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</si>
  <si>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</si>
  <si>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</si>
  <si>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</si>
  <si>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</si>
  <si>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</si>
  <si>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</si>
  <si>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</si>
  <si>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</si>
  <si>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</si>
  <si>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</si>
  <si>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</si>
  <si>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</si>
  <si>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</si>
  <si>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</si>
  <si>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</si>
  <si>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</si>
  <si>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</si>
  <si>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</si>
  <si>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</si>
  <si>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</si>
  <si>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</si>
  <si>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</si>
  <si>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</si>
  <si>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</si>
  <si>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</si>
  <si>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</si>
  <si>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</si>
  <si>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</si>
  <si>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</si>
  <si>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</si>
  <si>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</si>
  <si>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</si>
  <si>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</si>
  <si>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</si>
  <si>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</si>
  <si>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</si>
  <si>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</si>
  <si>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</si>
  <si>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</si>
  <si>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</si>
  <si>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</si>
  <si>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</si>
  <si>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</si>
  <si>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</si>
  <si>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</si>
  <si>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</si>
  <si>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</si>
  <si>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</si>
  <si>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</si>
  <si>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</si>
  <si>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</si>
  <si>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</si>
  <si>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</si>
  <si>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</si>
  <si>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</si>
  <si>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</si>
  <si>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</si>
  <si>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</si>
  <si>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</si>
  <si>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</si>
  <si>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</si>
  <si>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</si>
  <si>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</si>
  <si>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</si>
  <si>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</si>
  <si>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</si>
  <si>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</si>
  <si>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</si>
  <si>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</si>
  <si>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</si>
  <si>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</si>
  <si>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</si>
  <si>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</si>
  <si>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</si>
  <si>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</si>
  <si>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</si>
  <si>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</si>
  <si>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</si>
  <si>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</si>
  <si>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</si>
  <si>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</si>
  <si>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</si>
  <si>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</si>
  <si>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</si>
  <si>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</si>
  <si>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</si>
  <si>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</si>
  <si>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</si>
  <si>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</si>
  <si>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</si>
  <si>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</si>
  <si>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</si>
  <si>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</si>
  <si>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</si>
  <si>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</si>
  <si>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</si>
  <si>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</si>
  <si>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</si>
  <si>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</si>
  <si>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</si>
  <si>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</si>
  <si>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</si>
  <si>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</si>
  <si>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</si>
  <si>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</si>
  <si>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</si>
  <si>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</si>
  <si>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</si>
  <si>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</si>
  <si>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</si>
  <si>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</si>
  <si>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</si>
  <si>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</si>
  <si>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</si>
  <si>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</si>
  <si>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</si>
  <si>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</si>
  <si>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</si>
  <si>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</si>
  <si>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</si>
  <si>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</si>
  <si>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</si>
  <si>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</si>
  <si>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</si>
  <si>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</si>
  <si>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</si>
  <si>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</si>
  <si>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</si>
  <si>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</si>
  <si>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</si>
  <si>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</si>
  <si>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</si>
  <si>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</si>
  <si>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</si>
  <si>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</si>
  <si>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</si>
  <si>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</si>
  <si>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</si>
  <si>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</si>
  <si>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</si>
  <si>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</si>
  <si>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</si>
  <si>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</si>
  <si>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</si>
  <si>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</si>
  <si>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</si>
  <si>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</si>
  <si>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</si>
  <si>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</si>
  <si>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</si>
  <si>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</si>
  <si>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</si>
  <si>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</si>
  <si>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</si>
  <si>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</si>
  <si>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</si>
  <si>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</si>
  <si>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</si>
  <si>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</si>
  <si>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</si>
  <si>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</si>
  <si>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</si>
  <si>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</si>
  <si>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</si>
  <si>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</si>
  <si>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</si>
  <si>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</si>
  <si>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</si>
  <si>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</si>
  <si>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</si>
  <si>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</si>
  <si>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</si>
  <si>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</si>
  <si>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</si>
  <si>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</si>
  <si>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</si>
  <si>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</si>
  <si>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</si>
  <si>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</si>
  <si>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</si>
  <si>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</si>
  <si>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</si>
  <si>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</si>
  <si>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</si>
  <si>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</si>
  <si>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</si>
  <si>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</si>
  <si>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</si>
  <si>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</si>
  <si>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</si>
  <si>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</si>
  <si>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</si>
  <si>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</si>
  <si>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</si>
  <si>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</si>
  <si>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</si>
  <si>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</si>
  <si>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</si>
  <si>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</si>
  <si>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</si>
  <si>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</si>
  <si>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</si>
  <si>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</si>
  <si>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</si>
  <si>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</si>
  <si>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</si>
  <si>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</si>
  <si>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</si>
  <si>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</si>
  <si>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</si>
  <si>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</si>
  <si>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</si>
  <si>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</si>
  <si>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</si>
  <si>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</si>
  <si>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</si>
  <si>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</si>
  <si>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</si>
  <si>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</si>
  <si>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</si>
  <si>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</si>
  <si>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</si>
  <si>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</si>
  <si>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</si>
  <si>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</si>
  <si>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</si>
  <si>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</si>
  <si>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</si>
  <si>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</si>
  <si>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</si>
  <si>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</si>
  <si>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</si>
  <si>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</si>
  <si>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</si>
  <si>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</si>
  <si>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</si>
  <si>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</si>
  <si>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</si>
  <si>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</si>
  <si>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</si>
  <si>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</si>
  <si>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</si>
  <si>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</si>
  <si>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</si>
  <si>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</si>
  <si>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</si>
  <si>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</si>
  <si>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</si>
  <si>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</si>
  <si>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</si>
  <si>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</si>
  <si>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</si>
  <si>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</si>
  <si>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</si>
  <si>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</si>
  <si>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</si>
  <si>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</si>
  <si>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</si>
  <si>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</si>
  <si>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</si>
  <si>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</si>
  <si>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</si>
  <si>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</si>
  <si>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</si>
  <si>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</si>
  <si>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</si>
  <si>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</si>
  <si>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</si>
  <si>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</si>
  <si>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</si>
  <si>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</si>
  <si>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</si>
  <si>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</si>
  <si>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</si>
  <si>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</si>
  <si>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</si>
  <si>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</si>
  <si>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</si>
  <si>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</si>
  <si>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</si>
  <si>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</si>
  <si>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</si>
  <si>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</si>
  <si>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</si>
  <si>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</si>
  <si>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</si>
  <si>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</si>
  <si>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</si>
  <si>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</si>
  <si>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</si>
  <si>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</si>
  <si>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</si>
  <si>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</si>
  <si>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</si>
  <si>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</si>
  <si>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</si>
  <si>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</si>
  <si>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</si>
  <si>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</si>
  <si>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</si>
  <si>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</si>
  <si>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</si>
  <si>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</si>
  <si>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</si>
  <si>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</si>
  <si>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</si>
  <si>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</si>
  <si>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</si>
  <si>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</si>
  <si>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</si>
  <si>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</si>
  <si>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</si>
  <si>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</si>
  <si>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</si>
  <si>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</si>
  <si>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</si>
  <si>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</si>
  <si>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</si>
  <si>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</si>
  <si>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</si>
  <si>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</si>
  <si>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</si>
  <si>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</si>
  <si>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</si>
  <si>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</si>
  <si>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</si>
  <si>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</si>
  <si>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</si>
  <si>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</si>
  <si>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</si>
  <si>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</si>
  <si>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</si>
  <si>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</si>
  <si>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</si>
  <si>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</si>
  <si>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</si>
  <si>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</si>
  <si>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</si>
  <si>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</si>
  <si>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</si>
  <si>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</si>
  <si>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</si>
  <si>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</si>
  <si>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</si>
  <si>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</si>
  <si>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</si>
  <si>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</si>
  <si>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</si>
  <si>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</si>
  <si>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</si>
  <si>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</si>
  <si>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</si>
  <si>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</si>
  <si>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</si>
  <si>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</si>
  <si>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</si>
  <si>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</si>
  <si>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</si>
  <si>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</si>
  <si>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</si>
  <si>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</si>
  <si>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</si>
  <si>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</si>
  <si>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</si>
  <si>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</si>
  <si>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</si>
  <si>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</si>
  <si>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</si>
  <si>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</si>
  <si>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</si>
  <si>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</si>
  <si>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</si>
  <si>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</si>
  <si>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</si>
  <si>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</si>
  <si>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</si>
  <si>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</si>
  <si>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</si>
  <si>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</si>
  <si>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</si>
  <si>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</si>
  <si>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</si>
  <si>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</si>
  <si>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</si>
  <si>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</si>
  <si>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</si>
  <si>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</si>
  <si>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</si>
  <si>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</si>
  <si>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</si>
  <si>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</si>
  <si>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</si>
  <si>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</si>
  <si>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</si>
  <si>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</si>
  <si>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</si>
  <si>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</si>
  <si>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</si>
  <si>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</si>
  <si>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</si>
  <si>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</si>
  <si>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</si>
  <si>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</si>
  <si>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</si>
  <si>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</si>
  <si>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</si>
  <si>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</si>
  <si>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</si>
  <si>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</si>
  <si>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</si>
  <si>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</si>
  <si>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</si>
  <si>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</si>
  <si>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</si>
  <si>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</si>
  <si>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</si>
  <si>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</si>
  <si>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</si>
  <si>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</si>
  <si>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</si>
  <si>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</si>
  <si>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</si>
  <si>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</si>
  <si>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</si>
  <si>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</si>
  <si>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</si>
  <si>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</si>
  <si>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</si>
  <si>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</si>
  <si>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</si>
  <si>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</si>
  <si>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</si>
  <si>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</si>
  <si>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</si>
  <si>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</si>
  <si>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</si>
  <si>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</si>
  <si>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</si>
  <si>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</si>
  <si>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</si>
  <si>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</si>
  <si>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</si>
  <si>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</si>
  <si>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</si>
  <si>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</si>
  <si>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</si>
  <si>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</si>
  <si>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</si>
  <si>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</si>
  <si>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</si>
  <si>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</si>
  <si>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</si>
  <si>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</si>
  <si>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</si>
  <si>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</si>
  <si>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</si>
  <si>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</si>
  <si>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</si>
  <si>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</si>
  <si>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</si>
  <si>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</si>
  <si>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</si>
  <si>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</si>
  <si>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</si>
  <si>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</si>
  <si>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</si>
  <si>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</si>
  <si>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</si>
  <si>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</si>
  <si>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</si>
  <si>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</si>
  <si>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</si>
  <si>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</si>
  <si>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</si>
  <si>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</si>
  <si>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</si>
  <si>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</si>
  <si>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</si>
  <si>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</si>
  <si>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</si>
  <si>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</si>
  <si>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</si>
  <si>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</si>
  <si>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</si>
  <si>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</si>
  <si>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</si>
  <si>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</si>
  <si>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</si>
  <si>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</si>
  <si>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</si>
  <si>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</si>
  <si>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</si>
  <si>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</si>
  <si>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</si>
  <si>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</si>
  <si>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</si>
  <si>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</si>
  <si>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</si>
  <si>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</si>
  <si>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</si>
  <si>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</si>
  <si>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</si>
  <si>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</si>
  <si>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</si>
  <si>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</si>
  <si>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</si>
  <si>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</si>
  <si>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</si>
  <si>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</si>
  <si>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</si>
  <si>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</si>
  <si>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</si>
  <si>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</si>
  <si>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</si>
  <si>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</si>
  <si>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</si>
  <si>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</si>
  <si>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</si>
  <si>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</si>
  <si>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</si>
  <si>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</si>
  <si>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</si>
  <si>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</si>
  <si>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</si>
  <si>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</si>
  <si>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</si>
  <si>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</si>
  <si>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</si>
  <si>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</si>
  <si>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</si>
  <si>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</si>
  <si>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</si>
  <si>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</si>
  <si>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</si>
  <si>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</si>
  <si>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</si>
  <si>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</si>
  <si>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</si>
  <si>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</si>
  <si>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</si>
  <si>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</si>
  <si>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</si>
  <si>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</si>
  <si>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</si>
  <si>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</si>
  <si>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</si>
  <si>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</si>
  <si>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</si>
  <si>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</si>
  <si>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</si>
  <si>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</si>
  <si>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</si>
  <si>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</si>
  <si>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</si>
  <si>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</si>
  <si>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</si>
  <si>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</si>
  <si>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</si>
  <si>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</si>
  <si>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</si>
  <si>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</si>
  <si>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</si>
  <si>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</si>
  <si>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</si>
  <si>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</si>
  <si>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</si>
  <si>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</si>
  <si>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</si>
  <si>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</si>
  <si>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</si>
  <si>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</si>
  <si>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</si>
  <si>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</si>
  <si>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</si>
  <si>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</si>
  <si>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</si>
  <si>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</si>
  <si>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</si>
  <si>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</si>
  <si>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</si>
  <si>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</si>
  <si>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</si>
  <si>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</si>
  <si>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</si>
  <si>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</si>
  <si>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</si>
  <si>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</si>
  <si>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</si>
  <si>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</si>
  <si>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</si>
  <si>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</si>
  <si>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</si>
  <si>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</si>
  <si>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</si>
  <si>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</si>
  <si>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</si>
  <si>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</si>
  <si>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</si>
  <si>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</si>
  <si>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</si>
  <si>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</si>
  <si>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</si>
  <si>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</si>
  <si>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</si>
  <si>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</si>
  <si>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</si>
  <si>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</si>
  <si>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</si>
  <si>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</si>
  <si>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</si>
  <si>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</si>
  <si>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</si>
  <si>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</si>
  <si>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</si>
  <si>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</si>
  <si>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</si>
  <si>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</si>
  <si>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</si>
  <si>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</si>
  <si>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</si>
  <si>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</si>
  <si>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</si>
  <si>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</si>
  <si>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</si>
  <si>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</si>
  <si>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</si>
  <si>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</si>
  <si>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</si>
  <si>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</si>
  <si>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</si>
  <si>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</si>
  <si>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</si>
  <si>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</si>
  <si>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</si>
  <si>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</si>
  <si>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</si>
  <si>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</si>
  <si>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</si>
  <si>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</si>
  <si>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</si>
  <si>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</si>
  <si>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</si>
  <si>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</si>
  <si>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</si>
  <si>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</si>
  <si>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</si>
  <si>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</si>
  <si>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</si>
  <si>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</si>
  <si>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</si>
  <si>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</si>
  <si>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</si>
  <si>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</si>
  <si>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</si>
  <si>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</si>
  <si>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</si>
  <si>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</si>
  <si>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</si>
  <si>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</si>
  <si>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</si>
  <si>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</si>
  <si>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</si>
  <si>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</si>
  <si>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</si>
  <si>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</si>
  <si>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</si>
  <si>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</si>
  <si>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</si>
  <si>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</si>
  <si>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</si>
  <si>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</si>
  <si>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</si>
  <si>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</si>
  <si>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</si>
  <si>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</si>
  <si>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</si>
  <si>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</si>
  <si>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</si>
  <si>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</si>
  <si>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</si>
  <si>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</si>
  <si>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</si>
  <si>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</si>
  <si>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</si>
  <si>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</si>
  <si>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</si>
  <si>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</si>
  <si>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</si>
  <si>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</si>
  <si>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</si>
  <si>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</si>
  <si>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</si>
  <si>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</si>
  <si>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</si>
  <si>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</si>
  <si>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</si>
  <si>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</si>
  <si>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</si>
  <si>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</si>
  <si>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</si>
  <si>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</si>
  <si>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</si>
  <si>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</si>
  <si>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</si>
  <si>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</si>
  <si>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</si>
  <si>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</si>
  <si>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</si>
  <si>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</si>
  <si>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</si>
  <si>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</si>
  <si>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</si>
  <si>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</si>
  <si>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</si>
  <si>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</si>
  <si>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</si>
  <si>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</si>
  <si>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</si>
  <si>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</si>
  <si>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</si>
  <si>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</si>
  <si>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</si>
  <si>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</si>
  <si>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</si>
  <si>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</si>
  <si>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</si>
  <si>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</si>
  <si>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</si>
  <si>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</si>
  <si>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</si>
  <si>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</si>
  <si>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</si>
  <si>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</si>
  <si>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</si>
  <si>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</si>
  <si>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</si>
  <si>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</si>
  <si>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</si>
  <si>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</si>
  <si>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</si>
  <si>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</si>
  <si>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</si>
  <si>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</si>
  <si>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</si>
  <si>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</si>
  <si>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</si>
  <si>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</si>
  <si>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</si>
  <si>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</si>
  <si>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</si>
  <si>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</si>
  <si>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</si>
  <si>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</si>
  <si>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</si>
  <si>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</si>
  <si>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</si>
  <si>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</si>
  <si>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</si>
  <si>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</si>
  <si>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</si>
  <si>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</si>
  <si>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</si>
  <si>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</si>
  <si>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</si>
  <si>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</si>
  <si>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</si>
  <si>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</si>
  <si>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</si>
  <si>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</si>
  <si>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</si>
  <si>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</si>
  <si>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</si>
  <si>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</si>
  <si>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</si>
  <si>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</si>
  <si>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</si>
  <si>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</si>
  <si>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</si>
  <si>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</si>
  <si>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</si>
  <si>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</si>
  <si>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</si>
  <si>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</si>
  <si>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</si>
  <si>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</si>
  <si>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</si>
  <si>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</si>
  <si>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</si>
  <si>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</si>
  <si>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</si>
  <si>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</si>
  <si>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</si>
  <si>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</si>
  <si>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</si>
  <si>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</si>
  <si>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</si>
  <si>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</si>
  <si>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</si>
  <si>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</si>
  <si>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</si>
  <si>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</si>
  <si>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</si>
  <si>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</si>
  <si>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</si>
  <si>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</si>
  <si>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</si>
  <si>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</si>
  <si>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</si>
  <si>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</si>
  <si>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</si>
  <si>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</si>
  <si>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</si>
  <si>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</si>
  <si>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</si>
  <si>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</si>
  <si>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</si>
  <si>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</si>
  <si>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</si>
  <si>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</si>
  <si>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</si>
  <si>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</si>
  <si>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</si>
  <si>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</si>
  <si>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</si>
  <si>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</si>
  <si>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</si>
  <si>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</si>
  <si>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</si>
  <si>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</si>
  <si>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</si>
  <si>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</si>
  <si>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</si>
  <si>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</si>
  <si>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</si>
  <si>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</si>
  <si>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</si>
  <si>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</si>
  <si>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</si>
  <si>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</si>
  <si>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</si>
  <si>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</si>
  <si>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</si>
  <si>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</si>
  <si>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</si>
  <si>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</si>
  <si>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</si>
  <si>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</si>
  <si>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</si>
  <si>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</si>
  <si>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</si>
  <si>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</si>
  <si>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</si>
  <si>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</si>
  <si>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</si>
  <si>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</si>
  <si>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</si>
  <si>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</si>
  <si>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</si>
  <si>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</si>
  <si>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</si>
  <si>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</si>
  <si>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</si>
  <si>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</si>
  <si>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</si>
  <si>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</si>
  <si>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</si>
  <si>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</si>
  <si>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</si>
  <si>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</si>
  <si>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</si>
  <si>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</si>
  <si>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</si>
  <si>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</si>
  <si>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</si>
  <si>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</si>
  <si>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</si>
  <si>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</si>
  <si>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</si>
  <si>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</si>
  <si>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</si>
  <si>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</si>
  <si>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</si>
  <si>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</si>
  <si>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</si>
  <si>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</si>
  <si>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</si>
  <si>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</si>
  <si>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</si>
  <si>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</si>
  <si>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</si>
  <si>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</si>
  <si>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</si>
  <si>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</si>
  <si>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</si>
  <si>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</si>
  <si>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</si>
  <si>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</si>
  <si>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</si>
  <si>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</si>
  <si>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</si>
  <si>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</si>
  <si>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</si>
  <si>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</si>
  <si>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</si>
  <si>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</si>
  <si>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</si>
  <si>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</si>
  <si>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</si>
  <si>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</si>
  <si>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</si>
  <si>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</si>
  <si>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</si>
  <si>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</si>
  <si>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</si>
  <si>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</si>
  <si>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</si>
  <si>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</si>
  <si>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</si>
  <si>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</si>
  <si>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</si>
  <si>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</si>
  <si>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</si>
  <si>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</si>
  <si>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</si>
  <si>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</si>
  <si>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</si>
  <si>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</si>
  <si>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</si>
  <si>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</si>
  <si>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</si>
  <si>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</si>
  <si>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</si>
  <si>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</si>
  <si>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</si>
  <si>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</si>
  <si>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</si>
  <si>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</si>
  <si>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</si>
  <si>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</si>
  <si>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</si>
  <si>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</si>
  <si>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</si>
  <si>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</si>
  <si>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</si>
  <si>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</si>
  <si>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</si>
  <si>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</si>
  <si>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</si>
  <si>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</si>
  <si>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</si>
  <si>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</si>
  <si>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</si>
  <si>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</si>
  <si>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</si>
  <si>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</si>
  <si>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</si>
  <si>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</si>
  <si>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</si>
  <si>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</si>
  <si>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</si>
  <si>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</si>
  <si>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</si>
  <si>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</si>
  <si>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</si>
  <si>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</si>
  <si>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</si>
  <si>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</si>
  <si>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</si>
  <si>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</si>
  <si>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</si>
  <si>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</si>
  <si>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</si>
  <si>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</si>
  <si>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</si>
  <si>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</si>
  <si>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</si>
  <si>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</si>
  <si>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</si>
  <si>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</si>
  <si>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</si>
  <si>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</si>
  <si>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</si>
  <si>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</si>
  <si>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</si>
  <si>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</si>
  <si>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</si>
  <si>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</si>
  <si>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</si>
  <si>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</si>
  <si>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</si>
  <si>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</si>
  <si>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</si>
  <si>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</si>
  <si>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</si>
  <si>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</si>
  <si>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</si>
  <si>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</si>
  <si>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</si>
  <si>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</si>
  <si>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</si>
  <si>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</si>
  <si>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</si>
  <si>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</si>
  <si>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</si>
  <si>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</si>
  <si>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</si>
  <si>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</si>
  <si>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</si>
  <si>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</si>
  <si>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</si>
  <si>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</si>
  <si>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</si>
  <si>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</si>
  <si>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</si>
  <si>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</si>
  <si>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</si>
  <si>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</si>
  <si>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</si>
  <si>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</si>
  <si>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</si>
  <si>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</si>
  <si>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</si>
  <si>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</si>
  <si>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</si>
  <si>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</si>
  <si>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</si>
  <si>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</si>
  <si>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</si>
  <si>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</si>
  <si>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</si>
  <si>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</si>
  <si>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</si>
  <si>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</si>
  <si>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</si>
  <si>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</si>
  <si>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</si>
  <si>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</si>
  <si>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</si>
  <si>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</si>
  <si>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</si>
  <si>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</si>
  <si>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</si>
  <si>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</si>
  <si>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</si>
  <si>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</si>
  <si>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</si>
  <si>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</si>
  <si>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</si>
  <si>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</si>
  <si>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</si>
  <si>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</si>
  <si>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</si>
  <si>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</si>
  <si>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</si>
  <si>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</si>
  <si>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</si>
  <si>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</si>
  <si>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</si>
  <si>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</si>
  <si>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</si>
  <si>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</si>
  <si>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</si>
  <si>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</si>
  <si>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</si>
  <si>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</si>
  <si>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</si>
  <si>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</si>
  <si>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</si>
  <si>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</si>
  <si>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</si>
  <si>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</si>
  <si>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</si>
  <si>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</si>
  <si>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</si>
  <si>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</si>
  <si>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</si>
  <si>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</si>
  <si>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</si>
  <si>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</si>
  <si>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</si>
  <si>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</si>
  <si>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</si>
  <si>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</si>
  <si>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</si>
  <si>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</si>
  <si>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</si>
  <si>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</si>
  <si>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</si>
  <si>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</si>
  <si>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</si>
  <si>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</si>
  <si>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</si>
  <si>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</si>
  <si>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</si>
  <si>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</si>
  <si>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</si>
  <si>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</si>
  <si>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</si>
  <si>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</si>
  <si>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</si>
  <si>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</si>
  <si>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</si>
  <si>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</si>
  <si>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</si>
  <si>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</si>
  <si>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</si>
  <si>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</si>
  <si>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</si>
  <si>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</si>
  <si>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</si>
  <si>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</si>
  <si>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</si>
  <si>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</si>
  <si>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</si>
  <si>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</si>
  <si>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</si>
  <si>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</si>
  <si>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</si>
  <si>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</si>
  <si>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</si>
  <si>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</si>
  <si>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</si>
  <si>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</si>
  <si>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</si>
  <si>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</si>
  <si>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</si>
  <si>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</si>
  <si>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</si>
  <si>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</si>
  <si>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</si>
  <si>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</si>
  <si>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</si>
  <si>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</si>
  <si>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</si>
  <si>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</si>
  <si>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</si>
  <si>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</si>
  <si>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</si>
  <si>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</si>
  <si>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</si>
  <si>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</si>
  <si>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</si>
  <si>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</si>
  <si>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</si>
  <si>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</si>
  <si>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</si>
  <si>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</si>
  <si>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</si>
  <si>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</si>
  <si>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</si>
  <si>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</si>
  <si>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</si>
  <si>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</si>
  <si>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</si>
  <si>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</si>
  <si>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</si>
  <si>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</si>
  <si>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</si>
  <si>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</si>
  <si>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</si>
  <si>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</si>
  <si>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</si>
  <si>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</si>
  <si>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</si>
  <si>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</si>
  <si>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</si>
  <si>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</si>
  <si>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</si>
  <si>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</si>
  <si>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</si>
  <si>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</si>
  <si>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</si>
  <si>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</si>
  <si>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</si>
  <si>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</si>
  <si>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</si>
  <si>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</si>
  <si>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</si>
  <si>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</si>
  <si>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</si>
  <si>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</si>
  <si>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</si>
  <si>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</si>
  <si>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</si>
  <si>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</si>
  <si>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</si>
  <si>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</si>
  <si>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</si>
  <si>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</si>
  <si>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</si>
  <si>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</si>
  <si>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</si>
  <si>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</si>
  <si>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</si>
  <si>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</si>
  <si>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</si>
  <si>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</si>
  <si>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</si>
  <si>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</si>
  <si>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</si>
  <si>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</si>
  <si>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</si>
  <si>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</si>
  <si>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</si>
  <si>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</si>
  <si>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</si>
  <si>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</si>
  <si>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</si>
  <si>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</si>
  <si>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</si>
  <si>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</si>
  <si>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</si>
  <si>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</si>
  <si>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</si>
  <si>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</si>
  <si>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</si>
  <si>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</si>
  <si>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</si>
  <si>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</si>
  <si>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</si>
  <si>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</si>
  <si>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</si>
  <si>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</si>
  <si>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</si>
  <si>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</si>
  <si>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</si>
  <si>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</si>
  <si>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</si>
  <si>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</si>
  <si>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</si>
  <si>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</si>
  <si>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</si>
  <si>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</si>
  <si>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</si>
  <si>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</si>
  <si>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</si>
  <si>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</si>
  <si>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</si>
  <si>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</si>
  <si>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</si>
  <si>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</si>
  <si>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</si>
  <si>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</si>
  <si>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</si>
  <si>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</si>
  <si>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</si>
  <si>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</si>
  <si>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</si>
  <si>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</si>
  <si>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</si>
  <si>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</si>
  <si>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</si>
  <si>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</si>
  <si>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</si>
  <si>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</si>
  <si>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</si>
  <si>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</si>
  <si>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</si>
  <si>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</si>
  <si>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</si>
  <si>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</si>
  <si>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</si>
  <si>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</si>
  <si>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</si>
  <si>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</si>
  <si>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</si>
  <si>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</si>
  <si>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</si>
  <si>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</si>
  <si>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</si>
  <si>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</si>
  <si>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</si>
  <si>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</si>
  <si>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</si>
  <si>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</si>
  <si>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</si>
  <si>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</si>
  <si>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</si>
  <si>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</si>
  <si>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</si>
  <si>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</si>
  <si>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</si>
  <si>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</si>
  <si>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</si>
  <si>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</si>
  <si>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</si>
  <si>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</si>
  <si>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</si>
  <si>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</si>
  <si>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</si>
  <si>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</si>
  <si>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</si>
  <si>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</si>
  <si>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</si>
  <si>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</si>
  <si>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</si>
  <si>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</si>
  <si>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</si>
  <si>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</si>
  <si>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</si>
  <si>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</si>
  <si>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</si>
  <si>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</si>
  <si>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</si>
  <si>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</si>
  <si>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</si>
  <si>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</si>
  <si>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</si>
  <si>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</si>
  <si>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</si>
  <si>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</si>
  <si>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</si>
  <si>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</si>
  <si>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</si>
  <si>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</si>
  <si>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</si>
  <si>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</si>
  <si>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</si>
  <si>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</si>
  <si>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</si>
  <si>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</si>
  <si>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</si>
  <si>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</si>
  <si>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</si>
  <si>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</si>
  <si>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</si>
  <si>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</si>
  <si>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</si>
  <si>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</si>
  <si>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</si>
  <si>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</si>
  <si>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</si>
  <si>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</si>
  <si>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</si>
  <si>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</si>
  <si>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</si>
  <si>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</si>
  <si>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</si>
  <si>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</si>
  <si>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</si>
  <si>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</si>
  <si>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</si>
  <si>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</si>
  <si>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</si>
  <si>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</si>
  <si>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</si>
  <si>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</si>
  <si>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</si>
  <si>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</si>
  <si>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</si>
  <si>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</si>
  <si>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</si>
  <si>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</si>
  <si>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</si>
  <si>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</si>
  <si>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</si>
  <si>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</si>
  <si>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</si>
  <si>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</si>
  <si>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</si>
  <si>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</si>
  <si>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</si>
  <si>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</si>
  <si>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</si>
  <si>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</si>
  <si>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</si>
  <si>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</si>
  <si>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</si>
  <si>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</si>
  <si>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</si>
  <si>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</si>
  <si>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</si>
  <si>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</si>
  <si>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</si>
  <si>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</si>
  <si>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</si>
  <si>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</si>
  <si>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</si>
  <si>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</si>
  <si>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</si>
  <si>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</si>
  <si>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</si>
  <si>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</si>
  <si>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</si>
  <si>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</si>
  <si>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</si>
  <si>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</si>
  <si>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</si>
  <si>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</si>
  <si>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</si>
  <si>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</si>
  <si>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</si>
  <si>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</si>
  <si>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</si>
  <si>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</si>
  <si>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</si>
  <si>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</si>
  <si>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</si>
  <si>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</si>
  <si>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</si>
  <si>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</si>
  <si>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</si>
  <si>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</si>
  <si>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</si>
  <si>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</si>
  <si>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</si>
  <si>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</si>
  <si>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</si>
  <si>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</si>
  <si>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</si>
  <si>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</si>
  <si>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</si>
  <si>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</si>
  <si>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</si>
  <si>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</si>
  <si>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</si>
  <si>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</si>
  <si>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</si>
  <si>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</si>
  <si>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</si>
  <si>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</si>
  <si>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</si>
  <si>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</si>
  <si>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</si>
  <si>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</si>
  <si>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</si>
  <si>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</si>
  <si>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</si>
  <si>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</si>
  <si>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</si>
  <si>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</si>
  <si>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</si>
  <si>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</si>
  <si>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</si>
  <si>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</si>
  <si>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</si>
  <si>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</si>
  <si>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</si>
  <si>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</si>
  <si>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</si>
  <si>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</si>
  <si>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</si>
  <si>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</si>
  <si>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</si>
  <si>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</si>
  <si>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</si>
  <si>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</si>
  <si>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</si>
  <si>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</si>
  <si>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</si>
  <si>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</si>
  <si>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</si>
  <si>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</si>
  <si>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</si>
  <si>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</si>
  <si>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</si>
  <si>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</si>
  <si>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</si>
  <si>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</si>
  <si>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</si>
  <si>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</si>
  <si>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</si>
  <si>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</si>
  <si>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</si>
  <si>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</si>
  <si>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</si>
  <si>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</si>
  <si>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</si>
  <si>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</si>
  <si>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</si>
  <si>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</si>
  <si>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</si>
  <si>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</si>
  <si>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</si>
  <si>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</si>
  <si>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</si>
  <si>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</si>
  <si>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</si>
  <si>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</si>
  <si>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</si>
  <si>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</si>
  <si>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</si>
  <si>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</si>
  <si>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</si>
  <si>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</si>
  <si>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</si>
  <si>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</si>
  <si>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</si>
  <si>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</si>
  <si>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</si>
  <si>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</si>
  <si>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</si>
  <si>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</si>
  <si>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</si>
  <si>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</si>
  <si>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</si>
  <si>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</si>
  <si>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</si>
  <si>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</si>
  <si>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</si>
  <si>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</si>
  <si>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</si>
  <si>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</si>
  <si>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</si>
  <si>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</si>
  <si>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</si>
  <si>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</si>
  <si>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</si>
  <si>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</si>
  <si>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</si>
  <si>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</si>
  <si>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</si>
  <si>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</si>
  <si>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</si>
  <si>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</si>
  <si>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</si>
  <si>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</si>
  <si>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</si>
  <si>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</si>
  <si>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</si>
  <si>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</si>
  <si>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</si>
  <si>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</si>
  <si>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</si>
  <si>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</si>
  <si>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</si>
  <si>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</si>
  <si>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</si>
  <si>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</si>
  <si>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</si>
  <si>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</si>
  <si>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</si>
  <si>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</si>
  <si>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</si>
  <si>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</si>
  <si>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</si>
  <si>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</si>
  <si>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</si>
  <si>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</si>
  <si>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</si>
  <si>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</si>
  <si>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</si>
  <si>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</si>
  <si>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</si>
  <si>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</si>
  <si>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</si>
  <si>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</si>
  <si>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</si>
  <si>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</si>
  <si>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</si>
  <si>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</si>
  <si>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</si>
  <si>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</si>
  <si>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</si>
  <si>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</si>
  <si>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</si>
  <si>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</si>
  <si>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</si>
  <si>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</si>
  <si>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</si>
  <si>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</si>
  <si>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</si>
  <si>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</si>
  <si>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</si>
  <si>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</si>
  <si>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</si>
  <si>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</si>
  <si>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</si>
  <si>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</si>
  <si>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</si>
  <si>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</si>
  <si>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</si>
  <si>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</si>
  <si>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</si>
  <si>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</si>
  <si>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</si>
  <si>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</si>
  <si>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</si>
  <si>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</si>
  <si>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</si>
  <si>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</si>
  <si>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</si>
  <si>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</si>
  <si>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</si>
  <si>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</si>
  <si>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</si>
  <si>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</si>
  <si>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</si>
  <si>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</si>
  <si>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</si>
  <si>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</si>
  <si>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</si>
  <si>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</si>
  <si>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</si>
  <si>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</si>
  <si>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</si>
  <si>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</si>
  <si>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</si>
  <si>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</si>
  <si>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</si>
  <si>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</si>
  <si>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</si>
  <si>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</si>
  <si>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</si>
  <si>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</si>
  <si>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</si>
  <si>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</si>
  <si>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</si>
  <si>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</si>
  <si>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</si>
  <si>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</si>
  <si>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</si>
  <si>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</si>
  <si>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</si>
  <si>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</si>
  <si>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</si>
  <si>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</si>
  <si>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</si>
  <si>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</si>
  <si>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</si>
  <si>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</si>
  <si>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</si>
  <si>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</si>
  <si>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</si>
  <si>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</si>
  <si>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</si>
  <si>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</si>
  <si>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</si>
  <si>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</si>
  <si>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</si>
  <si>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</si>
  <si>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</si>
  <si>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</si>
  <si>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</si>
  <si>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</si>
  <si>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</si>
  <si>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</si>
  <si>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</si>
  <si>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</si>
  <si>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</si>
  <si>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</si>
  <si>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</si>
  <si>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</si>
  <si>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</si>
  <si>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</si>
  <si>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</si>
  <si>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</si>
  <si>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</si>
  <si>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</si>
  <si>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</si>
  <si>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</si>
  <si>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</si>
  <si>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</si>
  <si>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</si>
  <si>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</si>
  <si>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</si>
  <si>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</si>
  <si>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</si>
  <si>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</si>
  <si>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</si>
  <si>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</si>
  <si>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</si>
  <si>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</si>
  <si>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</si>
  <si>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</si>
  <si>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</si>
  <si>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</si>
  <si>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</si>
  <si>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</si>
  <si>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</si>
  <si>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</si>
  <si>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</si>
  <si>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</si>
  <si>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</si>
  <si>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</si>
  <si>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</si>
  <si>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</si>
  <si>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</si>
  <si>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</si>
  <si>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</si>
  <si>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</si>
  <si>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</si>
  <si>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</si>
  <si>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</si>
  <si>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</si>
  <si>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</si>
  <si>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</si>
  <si>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</si>
  <si>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</si>
  <si>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</si>
  <si>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</si>
  <si>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</si>
  <si>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</si>
  <si>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</si>
  <si>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</si>
  <si>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</si>
  <si>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</si>
  <si>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</si>
  <si>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</si>
  <si>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</si>
  <si>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</si>
  <si>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</si>
  <si>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</si>
  <si>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</si>
  <si>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</si>
  <si>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</si>
  <si>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</si>
  <si>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</si>
  <si>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</si>
  <si>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</si>
  <si>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</si>
  <si>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</si>
  <si>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</si>
  <si>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</si>
  <si>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</si>
  <si>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</si>
  <si>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</si>
  <si>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</si>
  <si>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</si>
  <si>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</si>
  <si>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</si>
  <si>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</si>
  <si>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</si>
  <si>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</si>
  <si>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</si>
  <si>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</si>
  <si>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</si>
  <si>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</si>
  <si>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</si>
  <si>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</si>
  <si>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</si>
  <si>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</si>
  <si>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</si>
  <si>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</si>
  <si>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</si>
  <si>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</si>
  <si>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</si>
  <si>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</si>
  <si>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</si>
  <si>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</si>
  <si>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</si>
  <si>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</si>
  <si>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</si>
  <si>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</si>
  <si>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</si>
  <si>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</si>
  <si>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</si>
  <si>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</si>
  <si>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</si>
  <si>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</si>
  <si>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</si>
  <si>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</si>
  <si>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</si>
  <si>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</si>
  <si>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</si>
  <si>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</si>
  <si>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</si>
  <si>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</si>
  <si>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</si>
  <si>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</si>
  <si>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</si>
  <si>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</si>
  <si>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</si>
  <si>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</si>
  <si>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</si>
  <si>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</si>
  <si>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</si>
  <si>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</si>
  <si>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</si>
  <si>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</si>
  <si>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</si>
  <si>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</si>
  <si>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</si>
  <si>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</si>
  <si>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</si>
  <si>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</si>
  <si>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</si>
  <si>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</si>
  <si>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</si>
  <si>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</si>
  <si>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</si>
  <si>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</si>
  <si>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</si>
  <si>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</si>
  <si>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</si>
  <si>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</si>
  <si>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</si>
  <si>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</si>
  <si>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</si>
  <si>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</si>
  <si>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</si>
  <si>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</si>
  <si>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</si>
  <si>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</si>
  <si>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</si>
  <si>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</si>
  <si>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</si>
  <si>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</si>
  <si>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</si>
  <si>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</si>
  <si>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</si>
  <si>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</si>
  <si>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</si>
  <si>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</si>
  <si>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</si>
  <si>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</si>
  <si>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</si>
  <si>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</si>
  <si>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</si>
  <si>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</si>
  <si>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</si>
  <si>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</si>
  <si>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</si>
  <si>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</si>
  <si>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</si>
  <si>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</si>
  <si>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</si>
  <si>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</si>
  <si>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</si>
  <si>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</si>
  <si>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</si>
  <si>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</si>
  <si>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</si>
  <si>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</si>
  <si>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</si>
  <si>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</si>
  <si>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</si>
  <si>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</si>
  <si>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</si>
  <si>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</si>
  <si>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</si>
  <si>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</si>
  <si>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</si>
  <si>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</si>
  <si>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</si>
  <si>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</si>
  <si>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</si>
  <si>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</si>
  <si>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</si>
  <si>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</si>
  <si>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</si>
  <si>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</si>
  <si>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</si>
  <si>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</si>
  <si>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</si>
  <si>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</si>
  <si>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</si>
  <si>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</si>
  <si>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</si>
  <si>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</si>
  <si>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</si>
  <si>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</si>
  <si>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</si>
  <si>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</si>
  <si>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</si>
  <si>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</si>
  <si>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</si>
  <si>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</si>
  <si>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</si>
  <si>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</si>
  <si>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</si>
  <si>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</si>
  <si>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</si>
  <si>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</si>
  <si>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</si>
  <si>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</si>
  <si>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</si>
  <si>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</si>
  <si>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</si>
  <si>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</si>
  <si>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</si>
  <si>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</si>
  <si>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</si>
  <si>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</si>
  <si>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</si>
  <si>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</si>
  <si>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</si>
  <si>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</si>
  <si>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</si>
  <si>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</si>
  <si>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</si>
  <si>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</si>
  <si>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</si>
  <si>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</si>
  <si>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</si>
  <si>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</si>
  <si>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</si>
  <si>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</si>
  <si>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</si>
  <si>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</si>
  <si>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</si>
  <si>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</si>
  <si>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</si>
  <si>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</si>
  <si>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</si>
  <si>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</si>
  <si>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</si>
  <si>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</si>
  <si>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</si>
  <si>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</si>
  <si>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</si>
  <si>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</si>
  <si>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</si>
  <si>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</si>
  <si>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</si>
  <si>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</si>
  <si>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</si>
  <si>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</si>
  <si>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</si>
  <si>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</si>
  <si>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</si>
  <si>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</si>
  <si>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</si>
  <si>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</si>
  <si>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</si>
  <si>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</si>
  <si>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</si>
  <si>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</si>
  <si>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</si>
  <si>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</si>
  <si>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</si>
  <si>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</si>
  <si>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</si>
  <si>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</si>
  <si>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</si>
  <si>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</si>
  <si>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</si>
  <si>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</si>
  <si>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</si>
  <si>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</si>
  <si>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</si>
  <si>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</si>
  <si>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</si>
  <si>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</si>
  <si>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</si>
  <si>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</si>
  <si>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</si>
  <si>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</si>
  <si>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</si>
  <si>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</si>
  <si>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</si>
  <si>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</si>
  <si>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</si>
  <si>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</si>
  <si>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</si>
  <si>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</si>
  <si>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</si>
  <si>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</si>
  <si>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</si>
  <si>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</si>
  <si>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</si>
  <si>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</si>
  <si>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</si>
  <si>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</si>
  <si>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</si>
  <si>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</si>
  <si>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</si>
  <si>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</si>
  <si>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</si>
  <si>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</si>
  <si>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</si>
  <si>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</si>
  <si>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</si>
  <si>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</si>
  <si>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</si>
  <si>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</si>
  <si>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</si>
  <si>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</si>
  <si>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</si>
  <si>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</si>
  <si>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</si>
  <si>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</si>
  <si>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</si>
  <si>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</si>
  <si>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</si>
  <si>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</si>
  <si>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</si>
  <si>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</si>
  <si>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</si>
  <si>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</si>
  <si>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</si>
  <si>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</si>
  <si>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</si>
  <si>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</si>
  <si>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</si>
  <si>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</si>
  <si>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</si>
  <si>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</si>
  <si>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</si>
  <si>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</si>
  <si>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</si>
  <si>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</si>
  <si>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</si>
  <si>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</si>
  <si>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</si>
  <si>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</si>
  <si>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</si>
  <si>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</si>
  <si>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</si>
  <si>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</si>
  <si>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</si>
  <si>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</si>
  <si>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</si>
  <si>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</si>
  <si>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</si>
  <si>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</si>
  <si>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</si>
  <si>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</si>
  <si>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</si>
  <si>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</si>
  <si>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</si>
  <si>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</si>
  <si>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</si>
  <si>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</si>
  <si>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</si>
  <si>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</si>
  <si>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</si>
  <si>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</si>
  <si>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</si>
  <si>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</si>
  <si>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</si>
  <si>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</si>
  <si>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</si>
  <si>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</si>
  <si>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</si>
  <si>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</si>
  <si>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</si>
  <si>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</si>
  <si>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</si>
  <si>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</si>
  <si>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</si>
  <si>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</si>
  <si>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</si>
  <si>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</si>
  <si>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</si>
  <si>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</si>
  <si>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</si>
  <si>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</si>
  <si>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</si>
  <si>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</si>
  <si>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</si>
  <si>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</si>
  <si>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</si>
  <si>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</si>
  <si>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</si>
  <si>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</si>
  <si>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</si>
  <si>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</si>
  <si>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</si>
  <si>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</si>
  <si>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</si>
  <si>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</si>
  <si>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</si>
  <si>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</si>
  <si>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</si>
  <si>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</si>
  <si>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</si>
  <si>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</si>
  <si>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</si>
  <si>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</si>
  <si>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</si>
  <si>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</si>
  <si>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</si>
  <si>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</si>
  <si>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</si>
  <si>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</si>
  <si>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</si>
  <si>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</si>
  <si>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</si>
  <si>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</si>
  <si>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</si>
  <si>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</si>
  <si>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</si>
  <si>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</si>
  <si>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</si>
  <si>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</si>
  <si>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</si>
  <si>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</si>
  <si>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</si>
  <si>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</si>
  <si>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</si>
  <si>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</si>
  <si>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</si>
  <si>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</si>
  <si>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</si>
  <si>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</si>
  <si>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</si>
  <si>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</si>
  <si>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</si>
  <si>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</si>
  <si>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</si>
  <si>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</si>
  <si>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</si>
  <si>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</si>
  <si>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</si>
  <si>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</si>
  <si>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</si>
  <si>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</si>
  <si>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</si>
  <si>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</si>
  <si>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</si>
  <si>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</si>
  <si>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</si>
  <si>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</si>
  <si>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</si>
  <si>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</si>
  <si>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</si>
  <si>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</si>
  <si>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</si>
  <si>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</si>
  <si>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</si>
  <si>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</si>
  <si>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</si>
  <si>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</si>
  <si>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</si>
  <si>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</si>
  <si>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</si>
  <si>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</si>
  <si>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</si>
  <si>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</si>
  <si>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</si>
  <si>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</si>
  <si>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</si>
  <si>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</si>
  <si>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</si>
  <si>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</si>
  <si>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</si>
  <si>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</si>
  <si>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</si>
  <si>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</si>
  <si>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</si>
  <si>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</si>
  <si>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</si>
  <si>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</si>
  <si>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</si>
  <si>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</si>
  <si>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</si>
  <si>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</si>
  <si>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</si>
  <si>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</si>
  <si>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</si>
  <si>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</si>
  <si>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</si>
  <si>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</si>
  <si>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</si>
  <si>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</si>
  <si>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</si>
  <si>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</si>
  <si>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</si>
  <si>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</si>
  <si>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</si>
  <si>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</si>
  <si>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</si>
  <si>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</si>
  <si>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</si>
  <si>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</si>
  <si>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</si>
  <si>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</si>
  <si>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</si>
  <si>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</si>
  <si>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</si>
  <si>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</si>
  <si>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</si>
  <si>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</si>
  <si>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</si>
  <si>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</si>
  <si>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</si>
  <si>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</si>
  <si>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</si>
  <si>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</si>
  <si>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</si>
  <si>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</si>
  <si>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</si>
  <si>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</si>
  <si>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</si>
  <si>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</si>
  <si>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</si>
  <si>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</si>
  <si>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</si>
  <si>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</si>
  <si>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</si>
  <si>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</si>
  <si>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</si>
  <si>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</si>
  <si>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</si>
  <si>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</si>
  <si>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</si>
  <si>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</si>
  <si>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</si>
  <si>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</si>
  <si>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</si>
  <si>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</si>
  <si>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</si>
  <si>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</si>
  <si>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</si>
  <si>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</si>
  <si>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</si>
  <si>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</si>
  <si>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</si>
  <si>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</si>
  <si>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</si>
  <si>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</si>
  <si>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</si>
  <si>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</si>
  <si>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</si>
  <si>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</si>
  <si>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</si>
  <si>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</si>
  <si>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</si>
  <si>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</si>
  <si>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</si>
  <si>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</si>
  <si>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</si>
  <si>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</si>
  <si>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</si>
  <si>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</si>
  <si>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</si>
  <si>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</si>
  <si>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</si>
  <si>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</si>
  <si>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</si>
  <si>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</si>
  <si>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</si>
  <si>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</si>
  <si>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</si>
  <si>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</si>
  <si>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</si>
  <si>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</si>
  <si>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</si>
  <si>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</si>
  <si>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</si>
  <si>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</si>
  <si>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</si>
  <si>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</si>
  <si>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</si>
  <si>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</si>
  <si>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</si>
  <si>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</si>
  <si>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</si>
  <si>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</si>
  <si>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</si>
  <si>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</si>
  <si>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</si>
  <si>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</si>
  <si>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</si>
  <si>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</si>
  <si>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</si>
  <si>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</si>
  <si>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</si>
  <si>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</si>
  <si>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</si>
  <si>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</si>
  <si>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</si>
  <si>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</si>
  <si>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</si>
  <si>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</si>
  <si>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</si>
  <si>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</si>
  <si>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</si>
  <si>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</si>
  <si>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</si>
  <si>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</si>
  <si>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</si>
  <si>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</si>
  <si>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</si>
  <si>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</si>
  <si>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</si>
  <si>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</si>
  <si>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</si>
  <si>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</si>
  <si>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</si>
  <si>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</si>
  <si>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</si>
  <si>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</si>
  <si>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</si>
  <si>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</si>
  <si>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</si>
  <si>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</si>
  <si>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</si>
  <si>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</si>
  <si>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</si>
  <si>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</si>
  <si>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</si>
  <si>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</si>
  <si>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</si>
  <si>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</si>
  <si>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</si>
  <si>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</si>
  <si>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</si>
  <si>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</si>
  <si>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</si>
  <si>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</si>
  <si>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</si>
  <si>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</si>
  <si>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</si>
  <si>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</si>
  <si>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</si>
  <si>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</si>
  <si>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</si>
  <si>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</si>
  <si>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</si>
  <si>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</si>
  <si>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</si>
  <si>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</si>
  <si>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</si>
  <si>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</si>
  <si>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</si>
  <si>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</si>
  <si>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</si>
  <si>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</si>
  <si>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</si>
  <si>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</si>
  <si>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</si>
  <si>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</si>
  <si>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</si>
  <si>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</si>
  <si>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</si>
  <si>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</si>
  <si>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</si>
  <si>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</si>
  <si>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</si>
  <si>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</si>
  <si>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</si>
  <si>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</si>
  <si>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</si>
  <si>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</si>
  <si>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</si>
  <si>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</si>
  <si>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</si>
  <si>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</si>
  <si>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</si>
  <si>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</si>
  <si>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</si>
  <si>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</si>
  <si>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</si>
  <si>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</si>
  <si>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</si>
  <si>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</si>
  <si>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</si>
  <si>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</si>
  <si>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</si>
  <si>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</si>
  <si>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</si>
  <si>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</si>
  <si>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</si>
  <si>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</si>
  <si>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</si>
  <si>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</si>
  <si>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</si>
  <si>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</si>
  <si>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</si>
  <si>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</si>
  <si>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</si>
  <si>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</si>
  <si>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</si>
  <si>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</si>
  <si>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</si>
  <si>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</si>
  <si>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</si>
  <si>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</si>
  <si>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</si>
  <si>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</si>
  <si>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</si>
  <si>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</si>
  <si>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</si>
  <si>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</si>
  <si>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</si>
  <si>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</si>
  <si>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</si>
  <si>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</si>
  <si>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</si>
  <si>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</si>
  <si>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</si>
  <si>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</si>
  <si>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</si>
  <si>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</si>
  <si>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</si>
  <si>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</si>
  <si>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</si>
  <si>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</si>
  <si>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</si>
  <si>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</si>
  <si>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</si>
  <si>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</si>
  <si>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</si>
  <si>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</si>
  <si>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</si>
  <si>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</si>
  <si>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</si>
  <si>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</si>
  <si>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</si>
  <si>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</si>
  <si>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</si>
  <si>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</si>
  <si>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</si>
  <si>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</si>
  <si>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</si>
  <si>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</si>
  <si>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</si>
  <si>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</si>
  <si>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</si>
  <si>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</si>
  <si>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</si>
  <si>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</si>
  <si>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</si>
  <si>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</si>
  <si>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</si>
  <si>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</si>
  <si>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</si>
  <si>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</si>
  <si>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</si>
  <si>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</si>
  <si>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</si>
  <si>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</si>
  <si>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</si>
  <si>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</si>
  <si>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</si>
  <si>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</si>
  <si>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</si>
  <si>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</si>
  <si>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</si>
  <si>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</si>
  <si>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</si>
  <si>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</si>
  <si>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</si>
  <si>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</si>
  <si>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</si>
  <si>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</si>
  <si>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</si>
  <si>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</si>
  <si>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</si>
  <si>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</si>
  <si>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</si>
  <si>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</si>
  <si>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</si>
  <si>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</si>
  <si>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</si>
  <si>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</si>
  <si>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</si>
  <si>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</si>
  <si>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</si>
  <si>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</si>
  <si>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</si>
  <si>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</si>
  <si>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</si>
  <si>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</si>
  <si>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</si>
  <si>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</si>
  <si>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</si>
  <si>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</si>
  <si>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</si>
  <si>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</si>
  <si>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</si>
  <si>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</si>
  <si>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</si>
  <si>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</si>
  <si>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</si>
  <si>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</si>
  <si>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</si>
  <si>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</si>
  <si>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</si>
  <si>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</si>
  <si>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</si>
  <si>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</si>
  <si>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</si>
  <si>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</si>
  <si>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</si>
  <si>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</si>
  <si>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</si>
  <si>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</si>
  <si>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</si>
  <si>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</si>
  <si>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</si>
  <si>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</si>
  <si>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</si>
  <si>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</si>
  <si>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</si>
  <si>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</si>
  <si>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</si>
  <si>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</si>
  <si>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</si>
  <si>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</si>
  <si>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</si>
  <si>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</si>
  <si>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</si>
  <si>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</si>
  <si>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</si>
  <si>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</si>
  <si>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</si>
  <si>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</si>
  <si>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</si>
  <si>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</si>
  <si>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</si>
  <si>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</si>
  <si>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</si>
  <si>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</si>
  <si>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</si>
  <si>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</si>
  <si>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</si>
  <si>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</si>
  <si>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</si>
  <si>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</si>
  <si>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</si>
  <si>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</si>
  <si>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</si>
  <si>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</si>
  <si>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</si>
  <si>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</si>
  <si>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</si>
  <si>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</si>
  <si>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</si>
  <si>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</si>
  <si>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</si>
  <si>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</si>
  <si>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</si>
  <si>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</si>
  <si>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</si>
  <si>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</si>
  <si>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</si>
  <si>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</si>
  <si>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</si>
  <si>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</si>
  <si>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</si>
  <si>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</si>
  <si>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</si>
  <si>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</si>
  <si>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</si>
  <si>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</si>
  <si>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</si>
  <si>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</si>
  <si>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</si>
  <si>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</si>
  <si>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</si>
  <si>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</si>
  <si>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</si>
  <si>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</si>
  <si>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</si>
  <si>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</si>
  <si>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</si>
  <si>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</si>
  <si>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</si>
  <si>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</si>
  <si>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</si>
  <si>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</si>
  <si>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</si>
  <si>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</si>
  <si>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</si>
  <si>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</si>
  <si>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</si>
  <si>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</si>
  <si>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</si>
  <si>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</si>
  <si>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</si>
  <si>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</si>
  <si>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</si>
  <si>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</si>
  <si>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</si>
  <si>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</si>
  <si>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</si>
  <si>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</si>
  <si>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</si>
  <si>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</si>
  <si>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</si>
  <si>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</si>
  <si>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</si>
  <si>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</si>
  <si>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</si>
  <si>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</si>
  <si>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</si>
  <si>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</si>
  <si>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</si>
  <si>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</si>
  <si>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</si>
  <si>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</si>
  <si>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</si>
  <si>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</si>
  <si>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</si>
  <si>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</si>
  <si>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</si>
  <si>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</si>
  <si>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</si>
  <si>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</si>
  <si>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</si>
  <si>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</si>
  <si>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</si>
  <si>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</si>
  <si>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</si>
  <si>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</si>
  <si>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</si>
  <si>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</si>
  <si>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</si>
  <si>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</si>
  <si>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</si>
  <si>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</si>
  <si>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</si>
  <si>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</si>
  <si>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</si>
  <si>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</si>
  <si>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</si>
  <si>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</si>
  <si>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</si>
  <si>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</si>
  <si>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</si>
  <si>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</si>
  <si>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</si>
  <si>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</si>
  <si>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</si>
  <si>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</si>
  <si>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</si>
  <si>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</si>
  <si>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</si>
  <si>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</si>
  <si>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</si>
  <si>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</si>
  <si>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</si>
  <si>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</si>
  <si>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</si>
  <si>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</si>
  <si>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</si>
  <si>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</si>
  <si>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</si>
  <si>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</si>
  <si>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</si>
  <si>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</si>
  <si>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</si>
  <si>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</si>
  <si>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</si>
  <si>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</si>
  <si>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</si>
  <si>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</si>
  <si>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</si>
  <si>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</si>
  <si>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</si>
  <si>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</si>
  <si>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</si>
  <si>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</si>
  <si>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</si>
  <si>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</si>
  <si>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</si>
  <si>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</si>
  <si>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</si>
  <si>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</si>
  <si>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</si>
  <si>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</si>
  <si>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</si>
  <si>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</si>
  <si>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</si>
  <si>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</si>
  <si>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</si>
  <si>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</si>
  <si>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</si>
  <si>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</si>
  <si>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</si>
  <si>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</si>
  <si>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</si>
  <si>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</si>
  <si>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</si>
  <si>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</si>
  <si>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</si>
  <si>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</si>
  <si>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</si>
  <si>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</si>
  <si>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</si>
  <si>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</si>
  <si>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</si>
  <si>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</si>
  <si>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</si>
  <si>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</si>
  <si>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</si>
  <si>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</si>
  <si>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</si>
  <si>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</si>
  <si>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</si>
  <si>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</si>
  <si>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</si>
  <si>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</si>
  <si>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</si>
  <si>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</si>
  <si>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</si>
  <si>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</si>
  <si>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</si>
  <si>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</si>
  <si>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</si>
  <si>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</si>
  <si>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</si>
  <si>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</si>
  <si>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</si>
  <si>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</si>
  <si>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</si>
  <si>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</si>
  <si>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</si>
  <si>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</si>
  <si>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</si>
  <si>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</si>
  <si>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</si>
  <si>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</si>
  <si>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</si>
  <si>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</si>
  <si>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</si>
  <si>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</si>
  <si>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</si>
  <si>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</si>
  <si>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</si>
  <si>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</si>
  <si>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</si>
  <si>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</si>
  <si>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</si>
  <si>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</si>
  <si>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</si>
  <si>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</si>
  <si>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</si>
  <si>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</si>
  <si>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</si>
  <si>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</si>
  <si>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</si>
  <si>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</si>
  <si>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</si>
  <si>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</si>
  <si>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</si>
  <si>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</si>
  <si>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</si>
  <si>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</si>
  <si>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</si>
  <si>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</si>
  <si>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</si>
  <si>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</si>
  <si>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</si>
  <si>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</si>
  <si>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</si>
  <si>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</si>
  <si>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</si>
  <si>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</si>
  <si>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</si>
  <si>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</si>
  <si>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</si>
  <si>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</si>
  <si>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</si>
  <si>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</si>
  <si>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</si>
  <si>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</si>
  <si>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</si>
  <si>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</si>
  <si>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</si>
  <si>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</si>
  <si>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</si>
  <si>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</si>
  <si>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</si>
  <si>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</si>
  <si>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</si>
  <si>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</si>
  <si>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</si>
  <si>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</si>
  <si>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</si>
  <si>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</si>
  <si>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</si>
  <si>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</si>
  <si>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</si>
  <si>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</si>
  <si>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</si>
  <si>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</si>
  <si>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</si>
  <si>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</si>
  <si>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</si>
  <si>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</si>
  <si>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</si>
  <si>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</si>
  <si>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</si>
  <si>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</si>
  <si>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</si>
  <si>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</si>
  <si>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</si>
  <si>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</si>
  <si>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</si>
  <si>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</si>
  <si>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</si>
  <si>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</si>
  <si>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</si>
  <si>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</si>
  <si>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</si>
  <si>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</si>
  <si>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</si>
  <si>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</si>
  <si>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</si>
  <si>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</si>
  <si>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</si>
  <si>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</si>
  <si>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</si>
  <si>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</si>
  <si>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</si>
  <si>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</si>
  <si>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</si>
  <si>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</si>
  <si>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</si>
  <si>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</si>
  <si>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</si>
  <si>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</si>
  <si>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</si>
  <si>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</si>
  <si>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</si>
  <si>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</si>
  <si>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</si>
  <si>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</si>
  <si>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</si>
  <si>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</si>
  <si>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</si>
  <si>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</si>
  <si>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</si>
  <si>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</si>
  <si>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</si>
  <si>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</si>
  <si>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</si>
  <si>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</si>
  <si>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</si>
  <si>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</si>
  <si>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</si>
  <si>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</si>
  <si>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</si>
  <si>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</si>
  <si>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</si>
  <si>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</si>
  <si>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</si>
  <si>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</si>
  <si>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</si>
  <si>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</si>
  <si>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</si>
  <si>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</si>
  <si>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</si>
  <si>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</si>
  <si>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</si>
  <si>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</si>
  <si>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</si>
  <si>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</si>
  <si>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</si>
  <si>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</si>
  <si>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</si>
  <si>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</si>
  <si>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</si>
  <si>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</si>
  <si>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</si>
  <si>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</si>
  <si>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</si>
  <si>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</si>
  <si>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</si>
  <si>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</si>
  <si>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</si>
  <si>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</si>
  <si>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</si>
  <si>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</si>
  <si>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</si>
  <si>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</si>
  <si>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</si>
  <si>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</si>
  <si>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</si>
  <si>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</si>
  <si>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</si>
  <si>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</si>
  <si>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</si>
  <si>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</si>
  <si>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</si>
  <si>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</si>
  <si>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</si>
  <si>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</si>
  <si>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</si>
  <si>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</si>
  <si>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</si>
  <si>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</si>
  <si>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</si>
  <si>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</si>
  <si>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</si>
  <si>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</si>
  <si>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</si>
  <si>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</si>
  <si>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</si>
  <si>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</si>
  <si>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</si>
  <si>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</si>
  <si>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</si>
  <si>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</si>
  <si>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</si>
  <si>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</si>
  <si>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</si>
  <si>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</si>
  <si>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</si>
  <si>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</si>
  <si>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</si>
  <si>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</si>
  <si>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</si>
  <si>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</si>
  <si>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</si>
  <si>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</si>
  <si>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</si>
  <si>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</si>
  <si>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</si>
  <si>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</si>
  <si>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</si>
  <si>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</si>
  <si>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</si>
  <si>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</si>
  <si>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</si>
  <si>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</si>
  <si>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</si>
  <si>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</si>
  <si>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</si>
  <si>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</si>
  <si>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</si>
  <si>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</si>
  <si>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</si>
  <si>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</si>
  <si>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</si>
  <si>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</si>
  <si>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</si>
  <si>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</si>
  <si>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</si>
  <si>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</si>
  <si>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</si>
  <si>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</si>
  <si>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</si>
  <si>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</si>
  <si>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</si>
  <si>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</si>
  <si>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</si>
  <si>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</si>
  <si>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</si>
  <si>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</si>
  <si>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</si>
  <si>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</si>
  <si>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</si>
  <si>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</si>
  <si>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</si>
  <si>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</si>
  <si>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</si>
  <si>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</si>
  <si>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</si>
  <si>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</si>
  <si>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</si>
  <si>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</si>
  <si>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</si>
  <si>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</si>
  <si>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</si>
  <si>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</si>
  <si>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</si>
  <si>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</si>
  <si>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</si>
  <si>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</si>
  <si>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</si>
  <si>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</si>
  <si>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</si>
  <si>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</si>
  <si>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</si>
  <si>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</si>
  <si>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</si>
  <si>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</si>
  <si>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</si>
  <si>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</si>
  <si>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</si>
  <si>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</si>
  <si>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</si>
  <si>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</si>
  <si>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</si>
  <si>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</si>
  <si>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</si>
  <si>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</si>
  <si>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</si>
  <si>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</si>
  <si>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</si>
  <si>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</si>
  <si>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</si>
  <si>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</si>
  <si>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</si>
  <si>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</si>
  <si>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</si>
  <si>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</si>
  <si>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</si>
  <si>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</si>
  <si>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</si>
  <si>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</si>
  <si>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</si>
  <si>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</si>
  <si>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</si>
  <si>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</si>
  <si>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</si>
  <si>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</si>
  <si>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</si>
  <si>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</si>
  <si>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</si>
  <si>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</si>
  <si>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</si>
  <si>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</si>
  <si>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</si>
  <si>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</si>
  <si>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</si>
  <si>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</si>
  <si>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</si>
  <si>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</si>
  <si>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</si>
  <si>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</si>
  <si>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</si>
  <si>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</si>
  <si>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</si>
  <si>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</si>
  <si>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</si>
  <si>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</si>
  <si>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</si>
  <si>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</si>
  <si>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</si>
  <si>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</si>
  <si>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</si>
  <si>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</si>
  <si>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</si>
  <si>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</si>
  <si>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</si>
  <si>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</si>
  <si>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</si>
  <si>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</si>
  <si>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</si>
  <si>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</si>
  <si>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</si>
  <si>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</si>
  <si>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</si>
  <si>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</si>
  <si>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</si>
  <si>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</si>
  <si>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</si>
  <si>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</si>
  <si>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</si>
  <si>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</si>
  <si>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</si>
  <si>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</si>
  <si>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</si>
  <si>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</si>
  <si>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</si>
  <si>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</si>
  <si>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</si>
  <si>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</si>
  <si>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</si>
  <si>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</si>
  <si>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</si>
  <si>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</si>
  <si>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</si>
  <si>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</si>
  <si>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</si>
  <si>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</si>
  <si>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</si>
  <si>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</si>
  <si>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</si>
  <si>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</si>
  <si>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</si>
  <si>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</si>
  <si>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</si>
  <si>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</si>
  <si>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</si>
  <si>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</si>
  <si>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</si>
  <si>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</si>
  <si>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</si>
  <si>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</si>
  <si>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</si>
  <si>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</si>
  <si>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</si>
  <si>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</si>
  <si>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</si>
  <si>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</si>
  <si>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</si>
  <si>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</si>
  <si>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</si>
  <si>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</si>
  <si>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</si>
  <si>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</si>
  <si>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</si>
  <si>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</si>
  <si>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</si>
  <si>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</si>
  <si>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</si>
  <si>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</si>
  <si>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</si>
  <si>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</si>
  <si>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</si>
  <si>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</si>
  <si>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</si>
  <si>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</si>
  <si>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</si>
  <si>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</si>
  <si>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</si>
  <si>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</si>
  <si>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</si>
  <si>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</si>
  <si>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</si>
  <si>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</si>
  <si>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</si>
  <si>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</si>
  <si>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</si>
  <si>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</si>
  <si>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</si>
  <si>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</si>
  <si>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</si>
  <si>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</si>
  <si>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</si>
  <si>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</si>
  <si>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</si>
  <si>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</si>
  <si>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</si>
  <si>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</si>
  <si>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</si>
  <si>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</si>
  <si>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</si>
  <si>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</si>
  <si>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</si>
  <si>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</si>
  <si>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</si>
  <si>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</si>
  <si>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</si>
  <si>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</si>
  <si>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</si>
  <si>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</si>
  <si>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</si>
  <si>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</si>
  <si>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</si>
  <si>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</si>
  <si>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</si>
  <si>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</si>
  <si>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</si>
  <si>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</si>
  <si>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</si>
  <si>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</si>
  <si>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</si>
  <si>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</si>
  <si>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</si>
  <si>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</si>
  <si>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</si>
  <si>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</si>
  <si>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</si>
  <si>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</si>
  <si>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</si>
  <si>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</si>
  <si>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</si>
  <si>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</si>
  <si>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</si>
  <si>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</si>
  <si>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</si>
  <si>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</si>
  <si>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</si>
  <si>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</si>
  <si>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</si>
  <si>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</si>
  <si>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</si>
  <si>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</si>
  <si>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</si>
  <si>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</si>
  <si>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</si>
  <si>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</si>
  <si>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</si>
  <si>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</si>
  <si>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</si>
  <si>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</si>
  <si>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</si>
  <si>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</si>
  <si>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</si>
  <si>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</si>
  <si>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</si>
  <si>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</si>
  <si>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</si>
  <si>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</si>
  <si>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</si>
  <si>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</si>
  <si>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</si>
  <si>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</si>
  <si>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</si>
  <si>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</si>
  <si>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</si>
  <si>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</si>
  <si>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</si>
  <si>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</si>
  <si>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</si>
  <si>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</si>
  <si>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</si>
  <si>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</si>
  <si>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</si>
  <si>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</si>
  <si>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</si>
  <si>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</si>
  <si>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</si>
  <si>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</si>
  <si>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</si>
  <si>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</si>
  <si>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</si>
  <si>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</si>
  <si>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</si>
  <si>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</si>
  <si>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</si>
  <si>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</si>
  <si>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</si>
  <si>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</si>
  <si>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</si>
  <si>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</si>
  <si>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</si>
  <si>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</si>
  <si>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</si>
  <si>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</si>
  <si>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</si>
  <si>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</si>
  <si>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</si>
  <si>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</si>
  <si>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</si>
  <si>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</si>
  <si>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</si>
  <si>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</si>
  <si>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</si>
  <si>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</si>
  <si>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</si>
  <si>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</si>
  <si>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</si>
  <si>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</si>
  <si>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</si>
  <si>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</si>
  <si>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</si>
  <si>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</si>
  <si>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</si>
  <si>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</si>
  <si>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</si>
  <si>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</si>
  <si>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</si>
  <si>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</si>
  <si>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</si>
  <si>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</si>
  <si>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</si>
  <si>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</si>
  <si>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</si>
  <si>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</si>
  <si>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</si>
  <si>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</si>
  <si>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</si>
  <si>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</si>
  <si>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</si>
  <si>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</si>
  <si>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</si>
  <si>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</si>
  <si>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</si>
  <si>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</si>
  <si>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</si>
  <si>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</si>
  <si>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</si>
  <si>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</si>
  <si>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</si>
  <si>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</si>
  <si>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</si>
  <si>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</si>
  <si>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</si>
  <si>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</si>
  <si>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</si>
  <si>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</si>
  <si>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</si>
  <si>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</si>
  <si>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</si>
  <si>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</si>
  <si>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</si>
  <si>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</si>
  <si>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</si>
  <si>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</si>
  <si>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</si>
  <si>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</si>
  <si>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</si>
  <si>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</si>
  <si>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</si>
  <si>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</si>
  <si>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</si>
  <si>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</si>
  <si>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</si>
  <si>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</si>
  <si>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</si>
  <si>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</si>
  <si>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</si>
  <si>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</si>
  <si>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</si>
  <si>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</si>
  <si>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</si>
  <si>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</si>
  <si>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</si>
  <si>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</si>
  <si>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</si>
  <si>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</si>
  <si>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</si>
  <si>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</si>
  <si>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</si>
  <si>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</si>
  <si>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</si>
  <si>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</si>
  <si>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</si>
  <si>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</si>
  <si>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</si>
  <si>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</si>
  <si>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</si>
  <si>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</si>
  <si>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</si>
  <si>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</si>
  <si>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</si>
  <si>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</si>
  <si>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</si>
  <si>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</si>
  <si>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</si>
  <si>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</si>
  <si>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</si>
  <si>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</si>
  <si>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</si>
  <si>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</si>
  <si>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</si>
  <si>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</si>
  <si>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</si>
  <si>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</si>
  <si>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</si>
  <si>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</si>
  <si>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</si>
  <si>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</si>
  <si>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</si>
  <si>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</si>
  <si>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</si>
  <si>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</si>
  <si>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</si>
  <si>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</si>
  <si>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</si>
  <si>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</si>
  <si>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</si>
  <si>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</si>
  <si>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</si>
  <si>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</si>
  <si>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</si>
  <si>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</si>
  <si>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</si>
  <si>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</si>
  <si>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</si>
  <si>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</si>
  <si>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</si>
  <si>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</si>
  <si>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</si>
  <si>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</si>
  <si>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</si>
  <si>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</si>
  <si>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</si>
  <si>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</si>
  <si>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</si>
  <si>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</si>
  <si>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</si>
  <si>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</si>
  <si>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</si>
  <si>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</si>
  <si>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</si>
  <si>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</si>
  <si>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</si>
  <si>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</si>
  <si>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</si>
  <si>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</si>
  <si>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</si>
  <si>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</si>
  <si>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</si>
  <si>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</si>
  <si>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</si>
  <si>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</si>
  <si>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</si>
  <si>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</si>
  <si>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</si>
  <si>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</si>
  <si>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</si>
  <si>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</si>
  <si>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</si>
  <si>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</si>
  <si>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</si>
  <si>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</si>
  <si>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</si>
  <si>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</si>
  <si>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</si>
  <si>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</si>
  <si>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</si>
  <si>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</si>
  <si>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</si>
  <si>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</si>
  <si>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</si>
  <si>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</si>
  <si>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</si>
  <si>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</si>
  <si>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</si>
  <si>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</si>
  <si>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</si>
  <si>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</si>
  <si>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</si>
  <si>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</si>
  <si>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</si>
  <si>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</si>
  <si>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</si>
  <si>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</si>
  <si>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</si>
  <si>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</si>
  <si>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</si>
  <si>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</si>
  <si>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</si>
  <si>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</si>
  <si>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</si>
  <si>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</si>
  <si>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</si>
  <si>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</si>
  <si>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</si>
  <si>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</si>
  <si>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</si>
  <si>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</si>
  <si>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</si>
  <si>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</si>
  <si>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</si>
  <si>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</si>
  <si>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</si>
  <si>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</si>
  <si>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</si>
  <si>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</si>
  <si>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</si>
  <si>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</si>
  <si>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</si>
  <si>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</si>
  <si>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</si>
  <si>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</si>
  <si>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</si>
  <si>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</si>
  <si>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</si>
  <si>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</si>
  <si>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</si>
  <si>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</si>
  <si>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</si>
  <si>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</si>
  <si>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</si>
  <si>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</si>
  <si>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</si>
  <si>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</si>
  <si>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</si>
  <si>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</si>
  <si>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</si>
  <si>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</si>
  <si>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</si>
  <si>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</si>
  <si>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</si>
  <si>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</si>
  <si>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</si>
  <si>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</si>
  <si>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</si>
  <si>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</si>
  <si>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</si>
  <si>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</si>
  <si>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</si>
  <si>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</si>
  <si>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</si>
  <si>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</si>
  <si>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</si>
  <si>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</si>
  <si>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</si>
  <si>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</si>
  <si>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</si>
  <si>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</si>
  <si>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</si>
  <si>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</si>
  <si>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</si>
  <si>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</si>
  <si>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</si>
  <si>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</si>
  <si>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</si>
  <si>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</si>
  <si>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</si>
  <si>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</si>
  <si>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</si>
  <si>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</si>
  <si>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</si>
  <si>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</si>
  <si>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</si>
  <si>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</si>
  <si>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</si>
  <si>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</si>
  <si>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</si>
  <si>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</si>
  <si>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</si>
  <si>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</si>
  <si>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</si>
  <si>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</si>
  <si>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</si>
  <si>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</si>
  <si>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</si>
  <si>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</si>
  <si>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</si>
  <si>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</si>
  <si>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</si>
  <si>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</si>
  <si>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</si>
  <si>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</si>
  <si>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</si>
  <si>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</si>
  <si>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</si>
  <si>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</si>
  <si>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</si>
  <si>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</si>
  <si>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</si>
  <si>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</si>
  <si>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</si>
  <si>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</si>
  <si>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</si>
  <si>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</si>
  <si>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</si>
  <si>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</si>
  <si>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</si>
  <si>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</si>
  <si>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</si>
  <si>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</si>
  <si>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</si>
  <si>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</si>
  <si>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</si>
  <si>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</si>
  <si>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</si>
  <si>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</si>
  <si>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</si>
  <si>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</si>
  <si>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</si>
  <si>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</si>
  <si>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</si>
  <si>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</si>
  <si>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</si>
  <si>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</si>
  <si>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</si>
  <si>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</si>
  <si>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</si>
  <si>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</si>
  <si>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</si>
  <si>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</si>
  <si>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</si>
  <si>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</si>
  <si>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</si>
  <si>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</si>
  <si>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</si>
  <si>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</si>
  <si>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</si>
  <si>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</si>
  <si>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</si>
  <si>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</si>
  <si>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</si>
  <si>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</si>
  <si>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</si>
  <si>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</si>
  <si>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</si>
  <si>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</si>
  <si>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</si>
  <si>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</si>
  <si>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</si>
  <si>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</si>
  <si>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</si>
  <si>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</si>
  <si>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</si>
  <si>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</si>
  <si>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</si>
  <si>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</si>
  <si>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</si>
  <si>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</si>
  <si>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</si>
  <si>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</si>
  <si>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</si>
  <si>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</si>
  <si>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</si>
  <si>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</si>
  <si>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</si>
  <si>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</si>
  <si>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</si>
  <si>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</si>
  <si>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</si>
  <si>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</si>
  <si>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</si>
  <si>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</si>
  <si>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</si>
  <si>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</si>
  <si>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</si>
  <si>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</si>
  <si>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</si>
  <si>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</si>
  <si>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</si>
  <si>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</si>
  <si>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</si>
  <si>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</si>
  <si>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</si>
  <si>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</si>
  <si>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</si>
  <si>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</si>
  <si>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</si>
  <si>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</si>
  <si>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</si>
  <si>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</si>
  <si>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</si>
  <si>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</si>
  <si>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</si>
  <si>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</si>
  <si>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</si>
  <si>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</si>
  <si>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</si>
  <si>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</si>
  <si>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</si>
  <si>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</si>
  <si>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</si>
  <si>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</si>
  <si>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</si>
  <si>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</si>
  <si>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</si>
  <si>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</si>
  <si>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</si>
  <si>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</si>
  <si>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</si>
  <si>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</si>
  <si>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</si>
  <si>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</si>
  <si>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</si>
  <si>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</si>
  <si>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</si>
  <si>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</si>
  <si>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</si>
  <si>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</si>
  <si>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</si>
  <si>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</si>
  <si>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</si>
  <si>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</si>
  <si>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</si>
  <si>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</si>
  <si>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</si>
  <si>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</si>
  <si>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</si>
  <si>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</si>
  <si>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</si>
  <si>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</si>
  <si>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</si>
  <si>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</si>
  <si>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</si>
  <si>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</si>
  <si>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</si>
  <si>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</si>
  <si>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</si>
  <si>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</si>
  <si>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</si>
  <si>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</si>
  <si>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</si>
  <si>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</si>
  <si>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</si>
  <si>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</si>
  <si>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</si>
  <si>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</si>
  <si>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</si>
  <si>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</si>
  <si>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</si>
  <si>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</si>
  <si>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</si>
  <si>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</si>
  <si>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</si>
  <si>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</si>
  <si>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</si>
  <si>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</si>
  <si>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</si>
  <si>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</si>
  <si>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</si>
  <si>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</si>
  <si>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</si>
  <si>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</si>
  <si>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</si>
  <si>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</si>
  <si>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</si>
  <si>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</si>
  <si>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</si>
  <si>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</si>
  <si>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</si>
  <si>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</si>
  <si>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</si>
  <si>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</si>
  <si>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</si>
  <si>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</si>
  <si>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</si>
  <si>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</si>
  <si>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</si>
  <si>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</si>
  <si>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</si>
  <si>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</si>
  <si>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</si>
  <si>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</si>
  <si>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</si>
  <si>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</si>
  <si>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</si>
  <si>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</si>
  <si>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</si>
  <si>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</si>
  <si>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</si>
  <si>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</si>
  <si>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</si>
  <si>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</si>
  <si>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</si>
  <si>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</si>
  <si>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</si>
  <si>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</si>
  <si>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</si>
  <si>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</si>
  <si>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</si>
  <si>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</si>
  <si>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</si>
  <si>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</si>
  <si>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</si>
  <si>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</si>
  <si>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</si>
  <si>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</si>
  <si>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</si>
  <si>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</si>
  <si>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</si>
  <si>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</si>
  <si>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</si>
  <si>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</si>
  <si>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</si>
  <si>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</si>
  <si>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</si>
  <si>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</si>
  <si>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</si>
  <si>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</si>
  <si>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</si>
  <si>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</si>
  <si>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</si>
  <si>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</si>
  <si>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</si>
  <si>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</si>
  <si>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</si>
  <si>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</si>
  <si>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</si>
  <si>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</si>
  <si>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</si>
  <si>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</si>
  <si>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</si>
  <si>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</si>
  <si>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</si>
  <si>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</si>
  <si>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</si>
  <si>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</si>
  <si>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</si>
  <si>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</si>
  <si>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</si>
  <si>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</si>
  <si>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</si>
  <si>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</si>
  <si>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</si>
  <si>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</si>
  <si>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</si>
  <si>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</si>
  <si>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</si>
  <si>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</si>
  <si>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</si>
  <si>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</si>
  <si>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</si>
  <si>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</si>
  <si>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</si>
  <si>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</si>
  <si>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</si>
  <si>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</si>
  <si>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</si>
  <si>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</si>
  <si>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</si>
  <si>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</si>
  <si>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</si>
  <si>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</si>
  <si>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</si>
  <si>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</si>
  <si>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</si>
  <si>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</si>
  <si>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</si>
  <si>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</si>
  <si>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</si>
  <si>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</si>
  <si>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</si>
  <si>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</si>
  <si>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</si>
  <si>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</si>
  <si>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</si>
  <si>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</si>
  <si>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</si>
  <si>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</si>
  <si>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</si>
  <si>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</si>
  <si>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</si>
  <si>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</si>
  <si>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</si>
  <si>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</si>
  <si>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</si>
  <si>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</si>
  <si>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</si>
  <si>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</si>
  <si>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</si>
  <si>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</si>
  <si>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</si>
  <si>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</si>
  <si>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</si>
  <si>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</si>
  <si>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</si>
  <si>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</si>
  <si>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</si>
  <si>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</si>
  <si>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</si>
  <si>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</si>
  <si>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</si>
  <si>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</si>
  <si>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</si>
  <si>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</si>
  <si>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</si>
  <si>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</si>
  <si>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</si>
  <si>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</si>
  <si>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</si>
  <si>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</si>
  <si>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</si>
  <si>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</si>
  <si>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</si>
  <si>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</si>
  <si>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</si>
  <si>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</si>
  <si>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</si>
  <si>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</si>
  <si>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</si>
  <si>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</si>
  <si>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</si>
  <si>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</si>
  <si>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</si>
  <si>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</si>
  <si>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</si>
  <si>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</si>
  <si>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</si>
  <si>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</si>
  <si>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</si>
  <si>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</si>
  <si>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</si>
  <si>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</si>
  <si>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</si>
  <si>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</si>
  <si>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</si>
  <si>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</si>
  <si>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</si>
  <si>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</si>
  <si>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</si>
  <si>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</si>
  <si>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</si>
  <si>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</si>
  <si>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</si>
  <si>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</si>
  <si>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</si>
  <si>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</si>
  <si>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</si>
  <si>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</si>
  <si>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</si>
  <si>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</si>
  <si>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</si>
  <si>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</si>
  <si>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</si>
  <si>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</si>
  <si>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</si>
  <si>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</si>
  <si>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</si>
  <si>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</si>
  <si>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</si>
  <si>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</si>
  <si>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</si>
  <si>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</si>
  <si>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</si>
  <si>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</si>
  <si>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</si>
  <si>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</si>
  <si>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</si>
  <si>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</si>
  <si>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</si>
  <si>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</si>
  <si>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</si>
  <si>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</si>
  <si>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</si>
  <si>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</si>
  <si>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</si>
  <si>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</si>
  <si>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</si>
  <si>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</si>
  <si>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</si>
  <si>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</si>
  <si>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</si>
  <si>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</si>
  <si>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</si>
  <si>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</si>
  <si>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</si>
  <si>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</si>
  <si>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</si>
  <si>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</si>
  <si>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</si>
  <si>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</si>
  <si>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</si>
  <si>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</si>
  <si>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</si>
  <si>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</si>
  <si>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</si>
  <si>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</si>
  <si>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</si>
  <si>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</si>
  <si>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</si>
  <si>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</si>
  <si>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</si>
  <si>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</si>
  <si>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</si>
  <si>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</si>
  <si>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</si>
  <si>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</si>
  <si>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</si>
  <si>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</si>
  <si>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</si>
  <si>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</si>
  <si>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</si>
  <si>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</si>
  <si>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</si>
  <si>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</si>
  <si>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</si>
  <si>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</si>
  <si>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</si>
  <si>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</si>
  <si>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</si>
  <si>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</si>
  <si>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</si>
  <si>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</si>
  <si>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</si>
  <si>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</si>
  <si>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</si>
  <si>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</si>
  <si>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</si>
  <si>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</si>
  <si>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</si>
  <si>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</si>
  <si>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</si>
  <si>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</si>
  <si>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</si>
  <si>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</si>
  <si>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</si>
  <si>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</si>
  <si>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</si>
  <si>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</si>
  <si>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</si>
  <si>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</si>
  <si>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</si>
  <si>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</si>
  <si>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</si>
  <si>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</si>
  <si>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</si>
  <si>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</si>
  <si>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</si>
  <si>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</si>
  <si>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</si>
  <si>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</si>
  <si>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</si>
  <si>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</si>
  <si>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</si>
  <si>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</si>
  <si>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</si>
  <si>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</si>
  <si>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</si>
  <si>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</si>
  <si>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</si>
  <si>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</si>
  <si>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</si>
  <si>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</si>
  <si>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</si>
  <si>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</si>
  <si>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</si>
  <si>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</si>
  <si>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</si>
  <si>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</si>
  <si>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</si>
  <si>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</si>
  <si>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</si>
  <si>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</si>
  <si>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</si>
  <si>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</si>
  <si>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</si>
  <si>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</si>
  <si>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</si>
  <si>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</si>
  <si>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</si>
  <si>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</si>
  <si>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</si>
  <si>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</si>
  <si>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</si>
  <si>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</si>
  <si>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</si>
  <si>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</si>
  <si>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</si>
  <si>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</si>
  <si>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</si>
  <si>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</si>
  <si>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</si>
  <si>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</si>
  <si>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</si>
  <si>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</si>
  <si>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</si>
  <si>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</si>
  <si>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</si>
  <si>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</si>
  <si>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</si>
  <si>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</si>
  <si>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</si>
  <si>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</si>
  <si>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</si>
  <si>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</si>
  <si>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</si>
  <si>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</si>
  <si>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</si>
  <si>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</si>
  <si>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</si>
  <si>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</si>
  <si>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</si>
  <si>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</si>
  <si>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</si>
  <si>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</si>
  <si>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</si>
  <si>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</si>
  <si>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</si>
  <si>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</si>
  <si>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</si>
  <si>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</si>
  <si>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</si>
  <si>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</si>
  <si>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</si>
  <si>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</si>
  <si>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</si>
  <si>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</si>
  <si>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</si>
  <si>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</si>
  <si>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</si>
  <si>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</si>
  <si>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</si>
  <si>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</si>
  <si>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</si>
  <si>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</si>
  <si>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</si>
  <si>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</si>
  <si>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</si>
  <si>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</si>
  <si>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</si>
  <si>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</si>
  <si>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</si>
  <si>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</si>
  <si>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</si>
  <si>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</si>
  <si>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</si>
  <si>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</si>
  <si>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</si>
  <si>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</si>
  <si>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</si>
  <si>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</si>
  <si>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</si>
  <si>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</si>
  <si>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</si>
  <si>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</si>
  <si>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</si>
  <si>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</si>
  <si>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</si>
  <si>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</si>
  <si>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</si>
  <si>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</si>
  <si>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</si>
  <si>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</si>
  <si>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</si>
  <si>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</si>
  <si>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</si>
  <si>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</si>
  <si>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</si>
  <si>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</si>
  <si>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</si>
  <si>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</si>
  <si>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</si>
  <si>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</si>
  <si>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</si>
  <si>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</si>
  <si>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</si>
  <si>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</si>
  <si>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</si>
  <si>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</si>
  <si>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</si>
  <si>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</si>
  <si>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</si>
  <si>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</si>
  <si>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</si>
  <si>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</si>
  <si>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</si>
  <si>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</si>
  <si>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</si>
  <si>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</si>
  <si>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</si>
  <si>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</si>
  <si>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</si>
  <si>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</si>
  <si>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</si>
  <si>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</si>
  <si>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</si>
  <si>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</si>
  <si>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</si>
  <si>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</si>
  <si>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</si>
  <si>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</si>
  <si>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</si>
  <si>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</si>
  <si>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</si>
  <si>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</si>
  <si>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</si>
  <si>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</si>
  <si>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</si>
  <si>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</si>
  <si>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</si>
  <si>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</si>
  <si>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</si>
  <si>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</si>
  <si>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</si>
  <si>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</si>
  <si>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</si>
  <si>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</si>
  <si>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</si>
  <si>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</si>
  <si>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</si>
  <si>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</si>
  <si>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</si>
  <si>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</si>
  <si>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</si>
  <si>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</si>
  <si>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</si>
  <si>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</si>
  <si>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</si>
  <si>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</si>
  <si>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</si>
  <si>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</si>
  <si>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</si>
  <si>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</si>
  <si>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</si>
  <si>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</si>
  <si>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</si>
  <si>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</si>
  <si>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</si>
  <si>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</si>
  <si>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</si>
  <si>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</si>
  <si>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</si>
  <si>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</si>
  <si>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</si>
  <si>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</si>
  <si>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</si>
  <si>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</si>
  <si>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</si>
  <si>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</si>
  <si>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</si>
  <si>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</si>
  <si>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</si>
  <si>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</si>
  <si>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</si>
  <si>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</si>
  <si>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</si>
  <si>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</si>
  <si>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</si>
  <si>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</si>
  <si>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</si>
  <si>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</si>
  <si>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</si>
  <si>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</si>
  <si>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</si>
  <si>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</si>
  <si>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</si>
  <si>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</si>
  <si>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</si>
  <si>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</si>
  <si>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</si>
  <si>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</si>
  <si>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</si>
  <si>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</si>
  <si>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</si>
  <si>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</si>
  <si>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</si>
  <si>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</si>
  <si>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</si>
  <si>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</si>
  <si>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</si>
  <si>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</si>
  <si>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</si>
  <si>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</si>
  <si>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</si>
  <si>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</si>
  <si>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</si>
  <si>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</si>
  <si>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</si>
  <si>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</si>
  <si>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</si>
  <si>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</si>
  <si>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</si>
  <si>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</si>
  <si>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</si>
  <si>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</si>
  <si>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</si>
  <si>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</si>
  <si>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</si>
  <si>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</si>
  <si>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</si>
  <si>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</si>
  <si>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</si>
  <si>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</si>
  <si>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</si>
  <si>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</si>
  <si>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</si>
  <si>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</si>
  <si>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</si>
  <si>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</si>
  <si>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</si>
  <si>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</si>
  <si>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</si>
  <si>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</si>
  <si>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</si>
  <si>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</si>
  <si>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</si>
  <si>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</si>
  <si>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</si>
  <si>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</si>
  <si>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</si>
  <si>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</si>
  <si>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</si>
  <si>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</si>
  <si>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</si>
  <si>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</si>
  <si>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</si>
  <si>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</si>
  <si>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</si>
  <si>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</si>
  <si>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</si>
  <si>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</si>
  <si>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</si>
  <si>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</si>
  <si>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</si>
  <si>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</si>
  <si>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</si>
  <si>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</si>
  <si>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</si>
  <si>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</si>
  <si>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</si>
  <si>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</si>
  <si>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</si>
  <si>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</si>
  <si>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</si>
  <si>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</si>
  <si>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</si>
  <si>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</si>
  <si>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</si>
  <si>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</si>
  <si>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</si>
  <si>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</si>
  <si>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</si>
  <si>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</si>
  <si>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</si>
  <si>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</si>
  <si>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</si>
  <si>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</si>
  <si>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</si>
  <si>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</si>
  <si>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</si>
  <si>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</si>
  <si>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</si>
  <si>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</si>
  <si>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</si>
  <si>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</si>
  <si>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</si>
  <si>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</si>
  <si>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</si>
  <si>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</si>
  <si>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</si>
  <si>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</si>
  <si>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</si>
  <si>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</si>
  <si>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</si>
  <si>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</si>
  <si>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</si>
  <si>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</si>
  <si>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</si>
  <si>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</si>
  <si>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</si>
  <si>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</si>
  <si>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</si>
  <si>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</si>
  <si>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</si>
  <si>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</si>
  <si>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</si>
  <si>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</si>
  <si>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</si>
  <si>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</si>
  <si>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</si>
  <si>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</si>
  <si>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</si>
  <si>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</si>
  <si>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</si>
  <si>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</si>
  <si>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</si>
  <si>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</si>
  <si>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</si>
  <si>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</si>
  <si>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</si>
  <si>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</si>
  <si>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</si>
  <si>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</si>
  <si>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</si>
  <si>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</si>
  <si>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</si>
  <si>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</si>
  <si>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</si>
  <si>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</si>
  <si>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</si>
  <si>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</si>
  <si>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</si>
  <si>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</si>
  <si>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</si>
  <si>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</si>
  <si>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</si>
  <si>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</si>
  <si>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</si>
  <si>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</si>
  <si>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</si>
  <si>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</si>
  <si>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</si>
  <si>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</si>
  <si>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</si>
  <si>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</si>
  <si>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</si>
  <si>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</si>
  <si>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</si>
  <si>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</si>
  <si>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</si>
  <si>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</si>
  <si>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</si>
  <si>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</si>
  <si>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</si>
  <si>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</si>
  <si>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</si>
  <si>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</si>
  <si>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</si>
  <si>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</si>
  <si>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</si>
  <si>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</si>
  <si>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</si>
  <si>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</si>
  <si>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</si>
  <si>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</si>
  <si>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</si>
  <si>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</si>
  <si>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</si>
  <si>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</si>
  <si>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</si>
  <si>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</si>
  <si>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</si>
  <si>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</si>
  <si>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</si>
  <si>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</si>
  <si>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</si>
  <si>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</si>
  <si>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</si>
  <si>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</si>
  <si>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</si>
  <si>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</si>
  <si>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</si>
  <si>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</si>
  <si>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</si>
  <si>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</si>
  <si>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</si>
  <si>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</si>
  <si>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</si>
  <si>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</si>
  <si>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</si>
  <si>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</si>
  <si>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</si>
  <si>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</si>
  <si>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</si>
  <si>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</si>
  <si>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</si>
  <si>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</si>
  <si>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</si>
  <si>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</si>
  <si>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</si>
  <si>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</si>
  <si>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</si>
  <si>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</si>
  <si>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</si>
  <si>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</si>
  <si>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</si>
  <si>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</si>
  <si>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</si>
  <si>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</si>
  <si>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</si>
  <si>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</si>
  <si>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</si>
  <si>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</si>
  <si>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</si>
  <si>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</si>
  <si>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</si>
  <si>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</si>
  <si>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</si>
  <si>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</si>
  <si>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</si>
  <si>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</si>
  <si>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</si>
  <si>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</si>
  <si>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</si>
  <si>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</si>
  <si>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</si>
  <si>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</si>
  <si>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</si>
  <si>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</si>
  <si>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</si>
  <si>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</si>
  <si>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</si>
  <si>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</si>
  <si>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</si>
  <si>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</si>
  <si>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</si>
  <si>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</si>
  <si>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</si>
  <si>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</si>
  <si>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</si>
  <si>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</si>
  <si>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</si>
  <si>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</si>
  <si>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</si>
  <si>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</si>
  <si>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</si>
  <si>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</si>
  <si>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</si>
  <si>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</si>
  <si>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</si>
  <si>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</si>
  <si>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</si>
  <si>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</si>
  <si>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</si>
  <si>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</si>
  <si>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</si>
  <si>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</si>
  <si>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</si>
  <si>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</si>
  <si>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</si>
  <si>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</si>
  <si>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</si>
  <si>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</si>
  <si>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</si>
  <si>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</si>
  <si>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</si>
  <si>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</si>
  <si>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</si>
  <si>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</si>
  <si>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</si>
  <si>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</si>
  <si>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</si>
  <si>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</si>
  <si>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</si>
  <si>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</si>
  <si>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</si>
  <si>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</si>
  <si>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</si>
  <si>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</si>
  <si>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</si>
  <si>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</si>
  <si>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</si>
  <si>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</si>
  <si>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</si>
  <si>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</si>
  <si>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</si>
  <si>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</si>
  <si>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</si>
  <si>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</si>
  <si>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</si>
  <si>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</si>
  <si>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</si>
  <si>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</si>
  <si>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</si>
  <si>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</si>
  <si>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</si>
  <si>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</si>
  <si>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</si>
  <si>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</si>
  <si>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</si>
  <si>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</si>
  <si>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</si>
  <si>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</si>
  <si>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</si>
  <si>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</si>
  <si>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</si>
  <si>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</si>
  <si>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</si>
  <si>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</si>
  <si>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</si>
  <si>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</si>
  <si>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</si>
  <si>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</si>
  <si>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</si>
  <si>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</si>
  <si>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</si>
  <si>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</si>
  <si>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</si>
  <si>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</si>
  <si>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</si>
  <si>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</si>
  <si>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</si>
  <si>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</si>
  <si>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</si>
  <si>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</si>
  <si>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</si>
  <si>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</si>
  <si>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</si>
  <si>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</si>
  <si>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</si>
  <si>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</si>
  <si>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</si>
  <si>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</si>
  <si>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</si>
  <si>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</si>
  <si>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</si>
  <si>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</si>
  <si>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</si>
  <si>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</si>
  <si>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</si>
  <si>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</si>
  <si>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</si>
  <si>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</si>
  <si>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</si>
  <si>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</si>
  <si>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</si>
  <si>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</si>
  <si>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</si>
  <si>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</si>
  <si>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</si>
  <si>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</si>
  <si>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</si>
  <si>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</si>
  <si>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</si>
  <si>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</si>
  <si>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</si>
  <si>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</si>
  <si>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</si>
  <si>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</si>
  <si>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</si>
  <si>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</si>
  <si>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</si>
  <si>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</si>
  <si>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</si>
  <si>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</si>
  <si>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</si>
  <si>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</si>
  <si>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</si>
  <si>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</si>
  <si>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</si>
  <si>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</si>
  <si>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</si>
  <si>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</si>
  <si>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</si>
  <si>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</si>
  <si>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</si>
  <si>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</si>
  <si>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</si>
  <si>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</si>
  <si>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</si>
  <si>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</si>
  <si>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</si>
  <si>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</si>
  <si>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</si>
  <si>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</si>
  <si>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</si>
  <si>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</si>
  <si>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</si>
  <si>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</si>
  <si>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</si>
  <si>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</si>
  <si>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</si>
  <si>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</si>
  <si>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</si>
  <si>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</si>
  <si>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</si>
  <si>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</si>
  <si>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</si>
  <si>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</si>
  <si>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</si>
  <si>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</si>
  <si>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</si>
  <si>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</si>
  <si>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</si>
  <si>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</si>
  <si>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</si>
  <si>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</si>
  <si>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</si>
  <si>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</si>
  <si>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</si>
  <si>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</si>
  <si>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</si>
  <si>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</si>
  <si>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</si>
  <si>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</si>
  <si>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</si>
  <si>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</si>
  <si>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</si>
  <si>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</si>
  <si>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</si>
  <si>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</si>
  <si>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</si>
  <si>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</si>
  <si>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</si>
  <si>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</si>
  <si>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</si>
  <si>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</si>
  <si>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</si>
  <si>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</si>
  <si>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</si>
  <si>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</si>
  <si>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</si>
  <si>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</si>
  <si>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</si>
  <si>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</si>
  <si>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</si>
  <si>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</si>
  <si>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</si>
  <si>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</si>
  <si>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</si>
  <si>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</si>
  <si>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</si>
  <si>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</si>
  <si>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</si>
  <si>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</si>
  <si>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</si>
  <si>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</si>
  <si>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</si>
  <si>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</si>
  <si>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</si>
  <si>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</si>
  <si>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</si>
  <si>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</si>
  <si>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</si>
  <si>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</si>
  <si>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</si>
  <si>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</si>
  <si>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</si>
  <si>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</si>
  <si>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</si>
  <si>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</si>
  <si>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</si>
  <si>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</si>
  <si>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</si>
  <si>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</si>
  <si>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</si>
  <si>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</si>
  <si>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</si>
  <si>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</si>
  <si>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</si>
  <si>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</si>
  <si>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</si>
  <si>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</si>
  <si>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</si>
  <si>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</si>
  <si>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</si>
  <si>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</si>
  <si>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</si>
  <si>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</si>
  <si>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</si>
  <si>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</si>
  <si>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</si>
  <si>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</si>
  <si>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</si>
  <si>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</si>
  <si>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</si>
  <si>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</si>
  <si>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</si>
  <si>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</si>
  <si>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</si>
  <si>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</si>
  <si>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</si>
  <si>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</si>
  <si>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</si>
  <si>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</si>
  <si>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</si>
  <si>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</si>
  <si>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</si>
  <si>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</si>
  <si>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</si>
  <si>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</si>
  <si>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</si>
  <si>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</si>
  <si>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</si>
  <si>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</si>
  <si>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</si>
  <si>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</si>
  <si>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</si>
  <si>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</si>
  <si>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</si>
  <si>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</si>
  <si>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</si>
  <si>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</si>
  <si>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</si>
  <si>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</si>
  <si>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</si>
  <si>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</si>
  <si>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</si>
  <si>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</si>
  <si>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</si>
  <si>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</si>
  <si>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</si>
  <si>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</si>
  <si>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</si>
  <si>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</si>
  <si>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</si>
  <si>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</si>
  <si>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</si>
  <si>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</si>
  <si>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</si>
  <si>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</si>
  <si>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</si>
  <si>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</si>
  <si>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</si>
  <si>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</si>
  <si>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</si>
  <si>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</si>
  <si>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</si>
  <si>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</si>
  <si>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</si>
  <si>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</si>
  <si>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</si>
  <si>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</si>
  <si>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</si>
  <si>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</si>
  <si>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</si>
  <si>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</si>
  <si>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</si>
  <si>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</si>
  <si>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</si>
  <si>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</si>
  <si>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</si>
  <si>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</si>
  <si>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</si>
  <si>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</si>
  <si>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</si>
  <si>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</si>
  <si>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</si>
  <si>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</si>
  <si>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</si>
  <si>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</si>
  <si>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</si>
  <si>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</si>
  <si>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</si>
  <si>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</si>
  <si>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</si>
  <si>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</si>
  <si>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</si>
  <si>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</si>
  <si>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</si>
  <si>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</si>
  <si>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</si>
  <si>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</si>
  <si>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</si>
  <si>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</si>
  <si>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</si>
  <si>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</si>
  <si>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</si>
  <si>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</si>
  <si>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</si>
  <si>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</si>
  <si>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</si>
  <si>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</si>
  <si>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</si>
  <si>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</si>
  <si>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</si>
  <si>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</si>
  <si>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</si>
  <si>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</si>
  <si>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</si>
  <si>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</si>
  <si>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</si>
  <si>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</si>
  <si>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</si>
  <si>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</si>
  <si>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</si>
  <si>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</si>
  <si>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</si>
  <si>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</si>
  <si>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</si>
  <si>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</si>
  <si>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</si>
  <si>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</si>
  <si>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</si>
  <si>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</si>
  <si>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</si>
  <si>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</si>
  <si>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</si>
  <si>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</si>
  <si>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</si>
  <si>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</si>
  <si>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</si>
  <si>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</si>
  <si>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</si>
  <si>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</si>
  <si>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</si>
  <si>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</si>
  <si>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</si>
  <si>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</si>
  <si>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</si>
  <si>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</si>
  <si>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</si>
  <si>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</si>
  <si>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</si>
  <si>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</si>
  <si>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</si>
  <si>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</si>
  <si>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</si>
  <si>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</si>
  <si>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</si>
  <si>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</si>
  <si>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</si>
  <si>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</si>
  <si>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</si>
  <si>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</si>
  <si>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</si>
  <si>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</si>
  <si>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</si>
  <si>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</si>
  <si>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</si>
  <si>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</si>
  <si>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</si>
  <si>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</si>
  <si>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</si>
  <si>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</si>
  <si>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</si>
  <si>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</si>
  <si>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</si>
  <si>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</si>
  <si>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</si>
  <si>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</si>
  <si>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</si>
  <si>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</si>
  <si>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</si>
  <si>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</si>
  <si>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</si>
  <si>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</si>
  <si>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</si>
  <si>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</si>
  <si>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</si>
  <si>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</si>
  <si>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</si>
  <si>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</si>
  <si>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</si>
  <si>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</si>
  <si>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</si>
  <si>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</si>
  <si>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</si>
  <si>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</si>
  <si>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</si>
  <si>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</si>
  <si>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</si>
  <si>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</si>
  <si>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</si>
  <si>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</si>
  <si>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</si>
  <si>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</si>
  <si>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</si>
  <si>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</si>
  <si>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</si>
  <si>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</si>
  <si>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</si>
  <si>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</si>
  <si>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</si>
  <si>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</si>
  <si>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</si>
  <si>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</si>
  <si>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</si>
  <si>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</si>
  <si>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</si>
  <si>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</si>
  <si>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</si>
  <si>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</si>
  <si>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</si>
  <si>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</si>
  <si>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</si>
  <si>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</si>
  <si>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</si>
  <si>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</si>
  <si>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</si>
  <si>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</si>
  <si>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</si>
  <si>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</si>
  <si>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</si>
  <si>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</si>
  <si>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</si>
  <si>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</si>
  <si>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</si>
  <si>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</si>
  <si>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</si>
  <si>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</si>
  <si>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</si>
  <si>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</si>
  <si>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</si>
  <si>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</si>
  <si>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</si>
  <si>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</si>
  <si>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</si>
  <si>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</si>
  <si>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</si>
  <si>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</si>
  <si>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</si>
  <si>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</si>
  <si>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</si>
  <si>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</si>
  <si>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</si>
  <si>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</si>
  <si>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</si>
  <si>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</si>
  <si>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</si>
  <si>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</si>
  <si>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</si>
  <si>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</si>
  <si>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</si>
  <si>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</si>
  <si>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</si>
  <si>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</si>
  <si>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</si>
  <si>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</si>
  <si>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</si>
  <si>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</si>
  <si>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</si>
  <si>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</si>
  <si>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</si>
  <si>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</si>
  <si>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</si>
  <si>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</si>
  <si>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</si>
  <si>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</si>
  <si>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</si>
  <si>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</si>
  <si>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</si>
  <si>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</si>
  <si>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</si>
  <si>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</si>
  <si>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</si>
  <si>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</si>
  <si>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</si>
  <si>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</si>
  <si>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</si>
  <si>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</si>
  <si>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</si>
  <si>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</si>
  <si>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</si>
  <si>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</si>
  <si>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</si>
  <si>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</si>
  <si>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</si>
  <si>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</si>
  <si>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</si>
  <si>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</si>
  <si>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</si>
  <si>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</si>
  <si>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</si>
  <si>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</si>
  <si>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</si>
  <si>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</si>
  <si>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</si>
  <si>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</si>
  <si>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</si>
  <si>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</si>
  <si>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</si>
  <si>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</si>
  <si>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</si>
  <si>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</si>
  <si>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</si>
  <si>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</si>
  <si>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</si>
  <si>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</si>
  <si>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</si>
  <si>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</si>
  <si>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</si>
  <si>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</si>
  <si>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</si>
  <si>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</si>
  <si>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</si>
  <si>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</si>
  <si>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</si>
  <si>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</si>
  <si>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</si>
  <si>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</si>
  <si>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</si>
  <si>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</si>
  <si>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</si>
  <si>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</si>
  <si>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</si>
  <si>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</si>
  <si>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</si>
  <si>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</si>
  <si>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</si>
  <si>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</si>
  <si>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</si>
  <si>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</si>
  <si>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</si>
  <si>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</si>
  <si>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</si>
  <si>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</si>
  <si>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</si>
  <si>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</si>
  <si>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</si>
  <si>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</si>
  <si>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</si>
  <si>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</si>
  <si>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</si>
  <si>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</si>
  <si>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</si>
  <si>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</si>
  <si>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</si>
  <si>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</si>
  <si>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</si>
  <si>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</si>
  <si>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</si>
  <si>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</si>
  <si>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</si>
  <si>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</si>
  <si>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</si>
  <si>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</si>
  <si>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</si>
  <si>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</si>
  <si>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</si>
  <si>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</si>
  <si>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</si>
  <si>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</si>
  <si>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</si>
  <si>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</si>
  <si>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</si>
  <si>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</si>
  <si>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</si>
  <si>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</si>
  <si>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</si>
  <si>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</si>
  <si>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</si>
  <si>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</si>
  <si>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</si>
  <si>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</si>
  <si>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</si>
  <si>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</si>
  <si>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</si>
  <si>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</si>
  <si>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</si>
  <si>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</si>
  <si>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</si>
  <si>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</si>
  <si>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</si>
  <si>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</si>
  <si>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</si>
  <si>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</si>
  <si>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</si>
  <si>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</si>
  <si>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</si>
  <si>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</si>
  <si>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</si>
  <si>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</si>
  <si>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</si>
  <si>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</si>
  <si>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</si>
  <si>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</si>
  <si>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</si>
  <si>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</si>
  <si>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</si>
  <si>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</si>
  <si>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</si>
  <si>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</si>
  <si>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</si>
  <si>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</si>
  <si>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</si>
  <si>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</si>
  <si>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</si>
  <si>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</si>
  <si>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</si>
  <si>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</si>
  <si>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</si>
  <si>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</si>
  <si>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</si>
  <si>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</si>
  <si>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</si>
  <si>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</si>
  <si>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</si>
  <si>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</si>
  <si>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</si>
  <si>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</si>
  <si>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</si>
  <si>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</si>
  <si>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</si>
  <si>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</si>
  <si>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</si>
  <si>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</si>
  <si>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</si>
  <si>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</si>
  <si>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</si>
  <si>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</si>
  <si>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</si>
  <si>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</si>
  <si>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</si>
  <si>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</si>
  <si>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</si>
  <si>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</si>
  <si>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</si>
  <si>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</si>
  <si>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</si>
  <si>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</si>
  <si>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</si>
  <si>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</si>
  <si>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</si>
  <si>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</si>
  <si>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</si>
  <si>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</si>
  <si>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</si>
  <si>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</si>
  <si>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</si>
  <si>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</si>
  <si>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</si>
  <si>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</si>
  <si>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</si>
  <si>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</si>
  <si>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</si>
  <si>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</si>
  <si>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</si>
  <si>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</si>
  <si>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</si>
  <si>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</si>
  <si>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</si>
  <si>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</si>
  <si>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</si>
  <si>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</si>
  <si>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</si>
  <si>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</si>
  <si>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</si>
  <si>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</si>
  <si>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</si>
  <si>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</si>
  <si>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</si>
  <si>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</si>
  <si>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</si>
  <si>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</si>
  <si>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</si>
  <si>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</si>
  <si>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</si>
  <si>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</si>
  <si>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</si>
  <si>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</si>
  <si>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</si>
  <si>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</si>
  <si>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</si>
  <si>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</si>
  <si>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</si>
  <si>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</si>
  <si>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</si>
  <si>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</si>
  <si>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</si>
  <si>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</si>
  <si>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</si>
  <si>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</si>
  <si>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</si>
  <si>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</si>
  <si>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</si>
  <si>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</si>
  <si>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</si>
  <si>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</si>
  <si>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</si>
  <si>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</si>
  <si>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</si>
  <si>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</si>
  <si>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</si>
  <si>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</si>
  <si>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</si>
  <si>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</si>
  <si>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</si>
  <si>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</si>
  <si>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</si>
  <si>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</si>
  <si>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</si>
  <si>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</si>
  <si>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</si>
  <si>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</si>
  <si>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</si>
  <si>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</si>
  <si>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</si>
  <si>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</si>
  <si>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</si>
  <si>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</si>
  <si>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</si>
  <si>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</si>
  <si>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</si>
  <si>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</si>
  <si>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</si>
  <si>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</si>
  <si>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</si>
  <si>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</si>
  <si>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</si>
  <si>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</si>
  <si>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</si>
  <si>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</si>
  <si>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</si>
  <si>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</si>
  <si>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</si>
  <si>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</si>
  <si>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</si>
  <si>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</si>
  <si>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</si>
  <si>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</si>
  <si>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</si>
  <si>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</si>
  <si>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</si>
  <si>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</si>
  <si>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</si>
  <si>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</si>
  <si>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</si>
  <si>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</si>
  <si>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</si>
  <si>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</si>
  <si>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</si>
  <si>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</si>
  <si>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</si>
  <si>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</si>
  <si>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</si>
  <si>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</si>
  <si>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</si>
  <si>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</si>
  <si>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</si>
  <si>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</si>
  <si>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</si>
  <si>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</si>
  <si>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</si>
  <si>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</si>
  <si>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</si>
  <si>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</si>
  <si>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</si>
  <si>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</si>
  <si>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</si>
  <si>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</si>
  <si>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</si>
  <si>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</si>
  <si>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</si>
  <si>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</si>
  <si>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</si>
  <si>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</si>
  <si>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</si>
  <si>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</si>
  <si>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</si>
  <si>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</si>
  <si>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</si>
  <si>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</si>
  <si>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</si>
  <si>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</si>
  <si>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</si>
  <si>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</si>
  <si>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</si>
  <si>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</si>
  <si>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</si>
  <si>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</si>
  <si>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</si>
  <si>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</si>
  <si>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</si>
  <si>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</si>
  <si>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</si>
  <si>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</si>
  <si>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</si>
  <si>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</si>
  <si>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</si>
  <si>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</si>
  <si>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</si>
  <si>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</si>
  <si>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</si>
  <si>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</si>
  <si>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</si>
  <si>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</si>
  <si>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</si>
  <si>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</si>
  <si>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</si>
  <si>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</si>
  <si>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</si>
  <si>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</si>
  <si>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</si>
  <si>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</si>
  <si>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</si>
  <si>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</si>
  <si>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</si>
  <si>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</si>
  <si>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</si>
  <si>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</si>
  <si>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</si>
  <si>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</si>
  <si>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</si>
  <si>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</si>
  <si>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</si>
  <si>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</si>
  <si>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</si>
  <si>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</si>
  <si>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</si>
  <si>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</si>
  <si>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</si>
  <si>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</si>
  <si>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</si>
  <si>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</si>
  <si>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</si>
  <si>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</si>
  <si>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</si>
  <si>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</si>
  <si>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</si>
  <si>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</si>
  <si>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</si>
  <si>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</si>
  <si>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</si>
  <si>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</si>
  <si>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</si>
  <si>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</si>
  <si>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</si>
  <si>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</si>
  <si>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</si>
  <si>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</si>
  <si>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</si>
  <si>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</si>
  <si>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</si>
  <si>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</si>
  <si>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</si>
  <si>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</si>
  <si>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</si>
  <si>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</si>
  <si>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</si>
  <si>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</si>
  <si>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</si>
  <si>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</si>
  <si>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</si>
  <si>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</si>
  <si>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</si>
  <si>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</si>
  <si>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</si>
  <si>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</si>
  <si>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</si>
  <si>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</si>
  <si>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</si>
  <si>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</si>
  <si>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</si>
  <si>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</si>
  <si>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</si>
  <si>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</si>
  <si>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</si>
  <si>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</si>
  <si>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</si>
  <si>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</si>
  <si>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</si>
  <si>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</si>
  <si>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</si>
  <si>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</si>
  <si>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</si>
  <si>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</si>
  <si>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</si>
  <si>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</si>
  <si>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</si>
  <si>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</si>
  <si>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</si>
  <si>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</si>
  <si>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</si>
  <si>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</si>
  <si>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</si>
  <si>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</si>
  <si>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</si>
  <si>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</si>
  <si>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</si>
  <si>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</si>
  <si>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</si>
  <si>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</si>
  <si>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</si>
  <si>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</si>
  <si>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</si>
  <si>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</si>
  <si>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</si>
  <si>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</si>
  <si>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</si>
  <si>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</si>
  <si>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</si>
  <si>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</si>
  <si>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</si>
  <si>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</si>
  <si>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</si>
  <si>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</si>
  <si>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</si>
  <si>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</si>
  <si>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</si>
  <si>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</si>
  <si>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</si>
  <si>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</si>
  <si>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</si>
  <si>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</si>
  <si>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</si>
  <si>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</si>
  <si>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</si>
  <si>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</si>
  <si>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</si>
  <si>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</si>
  <si>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</si>
  <si>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</si>
  <si>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</si>
  <si>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</si>
  <si>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</si>
  <si>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</si>
  <si>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</si>
  <si>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</si>
  <si>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</si>
  <si>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</si>
  <si>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</si>
  <si>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</si>
  <si>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</si>
  <si>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</si>
  <si>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</si>
  <si>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</si>
  <si>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</si>
  <si>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</si>
  <si>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</si>
  <si>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</si>
  <si>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</si>
  <si>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</si>
  <si>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</si>
  <si>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</si>
  <si>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</si>
  <si>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</si>
  <si>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</si>
  <si>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</si>
  <si>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</si>
  <si>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</si>
  <si>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</si>
  <si>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</si>
  <si>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</si>
  <si>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</si>
  <si>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</si>
  <si>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</si>
  <si>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</si>
  <si>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</si>
  <si>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</si>
  <si>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</si>
  <si>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</si>
  <si>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</si>
  <si>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</si>
  <si>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</si>
  <si>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</si>
  <si>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</si>
  <si>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</si>
  <si>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</si>
  <si>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</si>
  <si>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</si>
  <si>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</si>
  <si>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</si>
  <si>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</si>
  <si>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</si>
  <si>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</si>
  <si>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</si>
  <si>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</si>
  <si>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</si>
  <si>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</si>
  <si>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</si>
  <si>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</si>
  <si>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</si>
  <si>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</si>
  <si>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</si>
  <si>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</si>
  <si>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</si>
  <si>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</si>
  <si>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</si>
  <si>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</si>
  <si>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</si>
  <si>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</si>
  <si>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</si>
  <si>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</si>
  <si>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</si>
  <si>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</si>
  <si>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</si>
  <si>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</si>
  <si>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</si>
  <si>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</si>
  <si>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</si>
  <si>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</si>
  <si>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</si>
  <si>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</si>
  <si>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</si>
  <si>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</si>
  <si>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</si>
  <si>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</si>
  <si>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</si>
  <si>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</si>
  <si>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</si>
  <si>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</si>
  <si>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</si>
  <si>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</si>
  <si>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</si>
  <si>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</si>
  <si>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</si>
  <si>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</si>
  <si>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</si>
  <si>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</si>
  <si>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</si>
  <si>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</si>
  <si>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</si>
  <si>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</si>
  <si>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</si>
  <si>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</si>
  <si>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</si>
  <si>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</si>
  <si>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</si>
  <si>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</si>
  <si>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</si>
  <si>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</si>
  <si>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</si>
  <si>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</si>
  <si>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</si>
  <si>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</si>
  <si>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</si>
  <si>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</si>
  <si>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</si>
  <si>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</si>
  <si>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</si>
  <si>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</si>
  <si>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</si>
  <si>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</si>
  <si>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</si>
  <si>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</si>
  <si>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</si>
  <si>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</si>
  <si>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</si>
  <si>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</si>
  <si>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</si>
  <si>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</si>
  <si>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</si>
  <si>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</si>
  <si>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</si>
  <si>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</si>
  <si>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</si>
  <si>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</si>
  <si>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</si>
  <si>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</si>
  <si>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</si>
  <si>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</si>
  <si>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</si>
  <si>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</si>
  <si>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</si>
  <si>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</si>
  <si>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</si>
  <si>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</si>
  <si>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</si>
  <si>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</si>
  <si>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</si>
  <si>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</si>
  <si>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</si>
  <si>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</si>
  <si>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</si>
  <si>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</si>
  <si>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</si>
  <si>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</si>
  <si>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</si>
  <si>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</si>
  <si>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</si>
  <si>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</si>
  <si>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</si>
  <si>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</si>
  <si>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</si>
  <si>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</si>
  <si>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</si>
  <si>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</si>
  <si>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</si>
  <si>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</si>
  <si>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</si>
  <si>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</si>
  <si>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</si>
  <si>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</si>
  <si>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</si>
  <si>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</si>
  <si>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</si>
  <si>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</si>
  <si>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</si>
  <si>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</si>
  <si>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</si>
  <si>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</si>
  <si>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</si>
  <si>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</si>
  <si>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</si>
  <si>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</si>
  <si>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</si>
  <si>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</si>
  <si>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</si>
  <si>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</si>
  <si>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</si>
  <si>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</si>
  <si>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</si>
  <si>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</si>
  <si>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</si>
  <si>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</si>
  <si>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</si>
  <si>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</si>
  <si>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</si>
  <si>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</si>
  <si>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</si>
  <si>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</si>
  <si>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</si>
  <si>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</si>
  <si>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</si>
  <si>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</si>
  <si>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</si>
  <si>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</si>
  <si>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</si>
  <si>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</si>
  <si>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</si>
  <si>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</si>
  <si>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</si>
  <si>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</si>
  <si>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</si>
  <si>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</si>
  <si>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</si>
  <si>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</si>
  <si>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</si>
  <si>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</si>
  <si>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</si>
  <si>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</si>
  <si>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</si>
  <si>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</si>
  <si>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</si>
  <si>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</si>
  <si>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</si>
  <si>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</si>
  <si>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</si>
  <si>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</si>
  <si>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</si>
  <si>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</si>
  <si>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</si>
  <si>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</si>
  <si>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</si>
  <si>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</si>
  <si>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</si>
  <si>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</si>
  <si>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</si>
  <si>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</si>
  <si>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</si>
  <si>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</si>
  <si>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</si>
  <si>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</si>
  <si>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</si>
  <si>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</si>
  <si>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</si>
  <si>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</si>
  <si>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</si>
  <si>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</si>
  <si>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</si>
  <si>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</si>
  <si>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</si>
  <si>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</si>
  <si>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</si>
  <si>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</si>
  <si>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</si>
  <si>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</si>
  <si>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</si>
  <si>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</si>
  <si>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</si>
  <si>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</si>
  <si>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</si>
  <si>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</si>
  <si>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</si>
  <si>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</si>
  <si>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</si>
  <si>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</si>
  <si>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</si>
  <si>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</si>
  <si>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</si>
  <si>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</si>
  <si>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</si>
  <si>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</si>
  <si>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</si>
  <si>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</si>
  <si>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</si>
  <si>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</si>
  <si>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</si>
  <si>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</si>
  <si>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</si>
  <si>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</si>
  <si>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</si>
  <si>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</si>
  <si>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</si>
  <si>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</si>
  <si>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</si>
  <si>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</si>
  <si>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</si>
  <si>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</si>
  <si>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</si>
  <si>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</si>
  <si>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</si>
  <si>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</si>
  <si>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</si>
  <si>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</si>
  <si>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</si>
  <si>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</si>
  <si>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</si>
  <si>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</si>
  <si>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</si>
  <si>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</si>
  <si>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</si>
  <si>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</si>
  <si>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</si>
  <si>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</si>
  <si>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</si>
  <si>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</si>
  <si>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</si>
  <si>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</si>
  <si>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</si>
  <si>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</si>
  <si>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</si>
  <si>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</si>
  <si>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</si>
  <si>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</si>
  <si>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</si>
  <si>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</si>
  <si>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</si>
  <si>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</si>
  <si>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</si>
  <si>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</si>
  <si>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</si>
  <si>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</si>
  <si>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</si>
  <si>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</si>
  <si>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</si>
  <si>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</si>
  <si>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</si>
  <si>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</si>
  <si>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</si>
  <si>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</si>
  <si>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</si>
  <si>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</si>
  <si>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</si>
  <si>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</si>
  <si>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</si>
  <si>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</si>
  <si>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</si>
  <si>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</si>
  <si>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</si>
  <si>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</si>
  <si>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</si>
  <si>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</si>
  <si>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</si>
  <si>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</si>
  <si>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</si>
  <si>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</si>
  <si>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</si>
  <si>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</si>
  <si>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</si>
  <si>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</si>
  <si>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</si>
  <si>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</si>
  <si>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</si>
  <si>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</si>
  <si>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</si>
  <si>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</si>
  <si>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</si>
  <si>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</si>
  <si>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</si>
  <si>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</si>
  <si>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</si>
  <si>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</si>
  <si>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</si>
  <si>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</si>
  <si>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</si>
  <si>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</si>
  <si>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</si>
  <si>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</si>
  <si>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</si>
  <si>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</si>
  <si>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</si>
  <si>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</si>
  <si>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</si>
  <si>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</si>
  <si>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</si>
  <si>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</si>
  <si>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</si>
  <si>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</si>
  <si>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</si>
  <si>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</si>
  <si>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</si>
  <si>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</si>
  <si>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</si>
  <si>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</si>
  <si>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</si>
  <si>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</si>
  <si>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</si>
  <si>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</si>
  <si>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</si>
  <si>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</si>
  <si>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</si>
  <si>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</si>
  <si>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</si>
  <si>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</si>
  <si>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</si>
  <si>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</si>
  <si>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</si>
  <si>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</si>
  <si>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</si>
  <si>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</si>
  <si>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</si>
  <si>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</si>
  <si>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</si>
  <si>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</si>
  <si>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</si>
  <si>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</si>
  <si>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</si>
  <si>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</si>
  <si>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</si>
  <si>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</si>
  <si>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</si>
  <si>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</si>
  <si>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</si>
  <si>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</si>
  <si>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</si>
  <si>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</si>
  <si>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</si>
  <si>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</si>
  <si>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</si>
  <si>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</si>
  <si>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</si>
  <si>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</si>
  <si>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</si>
  <si>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</si>
  <si>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</si>
  <si>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</si>
  <si>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</si>
  <si>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</si>
  <si>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</si>
  <si>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</si>
  <si>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</si>
  <si>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</si>
  <si>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</si>
  <si>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</si>
  <si>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</si>
  <si>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</si>
  <si>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</si>
  <si>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</si>
  <si>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</si>
  <si>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</si>
  <si>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</si>
  <si>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</si>
  <si>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</si>
  <si>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</si>
  <si>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</si>
  <si>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</si>
  <si>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</si>
  <si>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</si>
  <si>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</si>
  <si>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</si>
  <si>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</si>
  <si>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</si>
  <si>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</si>
  <si>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</si>
  <si>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</si>
  <si>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</si>
  <si>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</si>
  <si>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</si>
  <si>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</si>
  <si>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</si>
  <si>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</si>
  <si>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</si>
  <si>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</si>
  <si>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</si>
  <si>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</si>
  <si>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</si>
  <si>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</si>
  <si>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</si>
  <si>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</si>
  <si>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</si>
  <si>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</si>
  <si>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</si>
  <si>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</si>
  <si>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</si>
  <si>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</si>
  <si>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</si>
  <si>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</si>
  <si>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</si>
  <si>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</si>
  <si>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</si>
  <si>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</si>
  <si>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</si>
  <si>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</si>
  <si>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</si>
  <si>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</si>
  <si>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</si>
  <si>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</si>
  <si>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</si>
  <si>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</si>
  <si>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</si>
  <si>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</si>
  <si>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</si>
  <si>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</si>
  <si>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</si>
  <si>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</si>
  <si>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</si>
  <si>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</si>
  <si>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</si>
  <si>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</si>
  <si>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</si>
  <si>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</si>
  <si>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</si>
  <si>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</si>
  <si>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</si>
  <si>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</si>
  <si>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</si>
  <si>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</si>
  <si>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</si>
  <si>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</si>
  <si>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</si>
  <si>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</si>
  <si>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</si>
  <si>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</si>
  <si>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</si>
  <si>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</si>
  <si>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</si>
  <si>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</si>
  <si>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</si>
  <si>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</si>
  <si>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</si>
  <si>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</si>
  <si>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</si>
  <si>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</si>
  <si>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</si>
  <si>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</si>
  <si>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</si>
  <si>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</si>
  <si>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</si>
  <si>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</si>
  <si>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</si>
  <si>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</si>
  <si>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</si>
  <si>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</si>
  <si>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</si>
  <si>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</si>
  <si>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</si>
  <si>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</si>
  <si>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</si>
  <si>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</si>
  <si>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</si>
  <si>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</si>
  <si>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</si>
  <si>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</si>
  <si>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</si>
  <si>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</si>
  <si>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</si>
  <si>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</si>
  <si>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</si>
  <si>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</si>
  <si>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</si>
  <si>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</si>
  <si>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</si>
  <si>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</si>
  <si>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</si>
  <si>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</si>
  <si>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</si>
  <si>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</si>
  <si>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</si>
  <si>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</si>
  <si>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</si>
  <si>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</si>
  <si>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</si>
  <si>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</si>
  <si>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</si>
  <si>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</si>
  <si>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</si>
  <si>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</si>
  <si>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</si>
  <si>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</si>
  <si>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</si>
  <si>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</si>
  <si>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</si>
  <si>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</si>
  <si>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</si>
  <si>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</si>
  <si>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</si>
  <si>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</si>
  <si>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</si>
  <si>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</si>
  <si>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</si>
  <si>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</si>
  <si>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</si>
  <si>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</si>
  <si>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</si>
  <si>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</si>
  <si>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</si>
  <si>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</si>
  <si>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</si>
  <si>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</si>
  <si>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</si>
  <si>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</si>
  <si>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</si>
  <si>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</si>
  <si>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</si>
  <si>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</si>
  <si>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</si>
  <si>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</si>
  <si>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</si>
  <si>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</si>
  <si>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</si>
  <si>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</si>
  <si>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</si>
  <si>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</si>
  <si>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</si>
  <si>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</si>
  <si>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</si>
  <si>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</si>
  <si>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</si>
  <si>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</si>
  <si>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</si>
  <si>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</si>
  <si>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</si>
  <si>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</si>
  <si>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</si>
  <si>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</si>
  <si>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</si>
  <si>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</si>
  <si>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</si>
  <si>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</si>
  <si>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</si>
  <si>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</si>
  <si>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</si>
  <si>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</si>
  <si>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</si>
  <si>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</si>
  <si>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</si>
  <si>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</si>
  <si>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</si>
  <si>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</si>
  <si>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</si>
  <si>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</si>
  <si>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</si>
  <si>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</si>
  <si>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</si>
  <si>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</si>
  <si>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</si>
  <si>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</si>
  <si>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</si>
  <si>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</si>
  <si>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</si>
  <si>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</si>
  <si>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</si>
  <si>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</si>
  <si>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</si>
  <si>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</si>
  <si>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</si>
  <si>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</si>
  <si>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</si>
  <si>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</si>
  <si>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</si>
  <si>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</si>
  <si>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</si>
  <si>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</si>
  <si>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</si>
  <si>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</si>
  <si>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</si>
  <si>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</si>
  <si>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</si>
  <si>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</si>
  <si>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</si>
  <si>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</si>
  <si>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</si>
  <si>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</si>
  <si>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</si>
  <si>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</si>
  <si>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</si>
  <si>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</si>
  <si>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</si>
  <si>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</si>
  <si>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</si>
  <si>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</si>
  <si>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</si>
  <si>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</si>
  <si>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</si>
  <si>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</si>
  <si>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</si>
  <si>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</si>
  <si>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</si>
  <si>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</si>
  <si>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</si>
  <si>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</si>
  <si>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</si>
  <si>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</si>
  <si>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</si>
  <si>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</si>
  <si>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</si>
  <si>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</si>
  <si>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</si>
  <si>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</si>
  <si>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</si>
  <si>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</si>
  <si>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</si>
  <si>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</si>
  <si>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</si>
  <si>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</si>
  <si>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</si>
  <si>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</si>
  <si>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</si>
  <si>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</si>
  <si>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</si>
  <si>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</si>
  <si>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</si>
  <si>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</si>
  <si>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</si>
  <si>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</si>
  <si>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</si>
  <si>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</si>
  <si>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</si>
  <si>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</si>
  <si>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</si>
  <si>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</si>
  <si>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</si>
  <si>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</si>
  <si>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</si>
  <si>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</si>
  <si>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</si>
  <si>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</si>
  <si>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</si>
  <si>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</si>
  <si>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</si>
  <si>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</si>
  <si>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</si>
  <si>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</si>
  <si>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</si>
  <si>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</si>
  <si>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</si>
  <si>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</si>
  <si>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</si>
  <si>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</si>
  <si>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</si>
  <si>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</si>
  <si>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</si>
  <si>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</si>
  <si>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</si>
  <si>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</si>
  <si>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</si>
  <si>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</si>
  <si>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</si>
  <si>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</si>
  <si>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</si>
  <si>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</si>
  <si>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</si>
  <si>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</si>
  <si>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</si>
  <si>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</si>
  <si>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</si>
  <si>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</si>
  <si>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</si>
  <si>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</si>
  <si>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</si>
  <si>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</si>
  <si>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</si>
  <si>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</si>
  <si>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</si>
  <si>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</si>
  <si>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</si>
  <si>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</si>
  <si>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</si>
  <si>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</si>
  <si>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</si>
  <si>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</si>
  <si>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</si>
  <si>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</si>
  <si>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</si>
  <si>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</si>
  <si>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</si>
  <si>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</si>
  <si>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</si>
  <si>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</si>
  <si>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</si>
  <si>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</si>
  <si>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</si>
  <si>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</si>
  <si>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</si>
  <si>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</si>
  <si>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</si>
  <si>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</si>
  <si>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</si>
  <si>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</si>
  <si>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</si>
  <si>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</si>
  <si>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</si>
  <si>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</si>
  <si>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</si>
  <si>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</si>
  <si>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</si>
  <si>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</si>
  <si>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</si>
  <si>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</si>
  <si>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</si>
  <si>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</si>
  <si>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</si>
  <si>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</si>
  <si>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</si>
  <si>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</si>
  <si>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</si>
  <si>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</si>
  <si>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</si>
  <si>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</si>
  <si>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</si>
  <si>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</si>
  <si>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</si>
  <si>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</si>
  <si>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</si>
  <si>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</si>
  <si>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</si>
  <si>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</si>
  <si>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</si>
  <si>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</si>
  <si>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</si>
  <si>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</si>
  <si>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</si>
  <si>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</si>
  <si>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</si>
  <si>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</si>
  <si>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</si>
  <si>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</si>
  <si>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</si>
  <si>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</si>
  <si>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</si>
  <si>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</si>
  <si>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</si>
  <si>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</si>
  <si>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</si>
  <si>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</si>
  <si>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</si>
  <si>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</si>
  <si>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</si>
  <si>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</si>
  <si>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</si>
  <si>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</si>
  <si>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</si>
  <si>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</si>
  <si>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</si>
  <si>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</si>
  <si>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</si>
  <si>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</si>
  <si>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</si>
  <si>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</si>
  <si>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</si>
  <si>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</si>
  <si>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</si>
  <si>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</si>
  <si>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</si>
  <si>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</si>
  <si>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</si>
  <si>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</si>
  <si>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</si>
  <si>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</si>
  <si>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</si>
  <si>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</si>
  <si>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</si>
  <si>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</si>
  <si>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</si>
  <si>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</si>
  <si>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</si>
  <si>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</si>
  <si>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</si>
  <si>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</si>
  <si>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</si>
  <si>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</si>
  <si>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</si>
  <si>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</si>
  <si>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</si>
  <si>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</si>
  <si>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</si>
  <si>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</si>
  <si>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</si>
  <si>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</si>
  <si>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</si>
  <si>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</si>
  <si>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</si>
  <si>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</si>
  <si>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</si>
  <si>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</si>
  <si>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</si>
  <si>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</si>
  <si>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</si>
  <si>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</si>
  <si>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</si>
  <si>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</si>
  <si>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</si>
  <si>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</si>
  <si>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</si>
  <si>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</si>
  <si>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</si>
  <si>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</si>
  <si>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</si>
  <si>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</si>
  <si>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</si>
  <si>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</si>
  <si>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</si>
  <si>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</si>
  <si>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</si>
  <si>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</si>
  <si>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</si>
  <si>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</si>
  <si>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</si>
  <si>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</si>
  <si>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</si>
  <si>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</si>
  <si>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</si>
  <si>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</si>
  <si>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</si>
  <si>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</si>
  <si>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</si>
  <si>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</si>
  <si>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</si>
  <si>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</si>
  <si>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</si>
  <si>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</si>
  <si>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</si>
  <si>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</si>
  <si>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</si>
  <si>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</si>
  <si>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</si>
  <si>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</si>
  <si>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</si>
  <si>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</si>
  <si>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</si>
  <si>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</si>
  <si>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</si>
  <si>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</si>
  <si>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</si>
  <si>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</si>
  <si>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</si>
  <si>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</si>
  <si>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</si>
  <si>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</si>
  <si>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</si>
  <si>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</si>
  <si>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</si>
  <si>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</si>
  <si>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</si>
  <si>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</si>
  <si>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</si>
  <si>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</si>
  <si>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</si>
  <si>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</si>
  <si>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</si>
  <si>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</si>
  <si>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</si>
  <si>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</si>
  <si>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</si>
  <si>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</si>
  <si>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</si>
  <si>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</si>
  <si>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</si>
  <si>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</si>
  <si>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</si>
  <si>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</si>
  <si>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</si>
  <si>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</si>
  <si>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</si>
  <si>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</si>
  <si>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</si>
  <si>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</si>
  <si>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</si>
  <si>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</si>
  <si>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</si>
  <si>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</si>
  <si>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</si>
  <si>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</si>
  <si>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</si>
  <si>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</si>
  <si>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</si>
  <si>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</si>
  <si>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</si>
  <si>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</si>
  <si>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</si>
  <si>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</si>
  <si>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</si>
  <si>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</si>
  <si>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</si>
  <si>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</si>
  <si>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</si>
  <si>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</si>
  <si>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</si>
  <si>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</si>
  <si>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</si>
  <si>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</si>
  <si>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</si>
  <si>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</si>
  <si>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</si>
  <si>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</si>
  <si>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</si>
  <si>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</si>
  <si>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</si>
  <si>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</si>
  <si>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</si>
  <si>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</si>
  <si>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</si>
  <si>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</si>
  <si>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</si>
  <si>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</si>
  <si>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</si>
  <si>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</si>
  <si>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</si>
  <si>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</si>
  <si>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</si>
  <si>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</si>
  <si>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</si>
  <si>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</si>
  <si>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</si>
  <si>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</si>
  <si>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</si>
  <si>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</si>
  <si>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</si>
  <si>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</si>
  <si>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</si>
  <si>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</si>
  <si>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</si>
  <si>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</si>
  <si>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</si>
  <si>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</si>
  <si>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</si>
  <si>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</si>
  <si>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</si>
  <si>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</si>
  <si>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</si>
  <si>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</si>
  <si>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</si>
  <si>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</si>
  <si>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</si>
  <si>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</si>
  <si>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</si>
  <si>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</si>
  <si>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</si>
  <si>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</si>
  <si>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</si>
  <si>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</si>
  <si>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</si>
  <si>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</si>
  <si>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</si>
  <si>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</si>
  <si>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</si>
  <si>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</si>
  <si>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</si>
  <si>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</si>
  <si>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</si>
  <si>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</si>
  <si>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</si>
  <si>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</si>
  <si>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</si>
  <si>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</si>
  <si>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</si>
  <si>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</si>
  <si>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</si>
  <si>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</si>
  <si>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</si>
  <si>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</si>
  <si>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</si>
  <si>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</si>
  <si>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</si>
  <si>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</si>
  <si>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</si>
  <si>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</si>
  <si>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</si>
  <si>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</si>
  <si>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</si>
  <si>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</si>
  <si>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</si>
  <si>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</si>
  <si>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</si>
  <si>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</si>
  <si>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</si>
  <si>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</si>
  <si>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</si>
  <si>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</si>
  <si>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</si>
  <si>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</si>
  <si>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</si>
  <si>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</si>
  <si>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</si>
  <si>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</si>
  <si>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</si>
  <si>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</si>
  <si>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</si>
  <si>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</si>
  <si>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</si>
  <si>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</si>
  <si>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</si>
  <si>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</si>
  <si>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</si>
  <si>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</si>
  <si>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</si>
  <si>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</si>
  <si>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</si>
  <si>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</si>
  <si>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</si>
  <si>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</si>
  <si>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</si>
  <si>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</si>
  <si>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</si>
  <si>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</si>
  <si>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</si>
  <si>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</si>
  <si>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</si>
  <si>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</si>
  <si>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</si>
  <si>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</si>
  <si>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</si>
  <si>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</si>
  <si>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</si>
  <si>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</si>
  <si>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</si>
  <si>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</si>
  <si>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</si>
  <si>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</si>
  <si>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</si>
  <si>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</si>
  <si>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</si>
  <si>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</si>
  <si>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</si>
  <si>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</si>
  <si>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</si>
  <si>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</si>
  <si>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</si>
  <si>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</si>
  <si>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</si>
  <si>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</si>
  <si>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</si>
  <si>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</si>
  <si>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</si>
  <si>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</si>
  <si>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</si>
  <si>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</si>
  <si>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</si>
  <si>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</si>
  <si>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</si>
  <si>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</si>
  <si>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</si>
  <si>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</si>
  <si>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</si>
  <si>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</si>
  <si>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</si>
  <si>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</si>
  <si>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</si>
  <si>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</si>
  <si>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</si>
  <si>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</si>
  <si>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</si>
  <si>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</si>
  <si>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</si>
  <si>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</si>
  <si>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</si>
  <si>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</si>
  <si>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</si>
  <si>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</si>
  <si>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</si>
  <si>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</si>
  <si>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</si>
  <si>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</si>
  <si>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</si>
  <si>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</si>
  <si>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</si>
  <si>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</si>
  <si>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</si>
  <si>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</si>
  <si>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</si>
  <si>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</si>
  <si>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</si>
  <si>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</si>
  <si>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</si>
  <si>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</si>
  <si>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</si>
  <si>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</si>
  <si>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</si>
  <si>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</si>
  <si>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</si>
  <si>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</si>
  <si>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</si>
  <si>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</si>
  <si>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</si>
  <si>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</si>
  <si>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</si>
  <si>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</si>
  <si>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</si>
  <si>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</si>
  <si>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</si>
  <si>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</si>
  <si>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</si>
  <si>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</si>
  <si>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</si>
  <si>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</si>
  <si>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</si>
  <si>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</si>
  <si>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</si>
  <si>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</si>
  <si>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</si>
  <si>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</si>
  <si>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</si>
  <si>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</si>
  <si>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</si>
  <si>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</si>
  <si>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</si>
  <si>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</si>
  <si>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</si>
  <si>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</si>
  <si>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</si>
  <si>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</si>
  <si>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</si>
  <si>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</si>
  <si>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</si>
  <si>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</si>
  <si>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</si>
  <si>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</si>
  <si>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</si>
  <si>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</si>
  <si>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</si>
  <si>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</si>
  <si>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</si>
  <si>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</si>
  <si>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</si>
  <si>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</si>
  <si>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</si>
  <si>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</si>
  <si>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</si>
  <si>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</si>
  <si>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</si>
  <si>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</si>
  <si>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</si>
  <si>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</si>
  <si>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</si>
  <si>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</si>
  <si>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</si>
  <si>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</si>
  <si>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</si>
  <si>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</si>
  <si>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</si>
  <si>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</si>
  <si>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</si>
  <si>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</si>
  <si>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</si>
  <si>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</si>
  <si>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</si>
  <si>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</si>
  <si>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</si>
  <si>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</si>
  <si>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</si>
  <si>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</si>
  <si>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</si>
  <si>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</si>
  <si>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</si>
  <si>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</si>
  <si>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</si>
  <si>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</si>
  <si>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</si>
  <si>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</si>
  <si>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</si>
  <si>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</si>
  <si>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</si>
  <si>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</si>
  <si>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</si>
  <si>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</si>
  <si>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</si>
  <si>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</si>
  <si>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</si>
  <si>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</si>
  <si>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</si>
  <si>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</si>
  <si>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</si>
  <si>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</si>
  <si>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</si>
  <si>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</si>
  <si>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</si>
  <si>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</si>
  <si>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</si>
  <si>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</si>
  <si>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</si>
  <si>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</si>
  <si>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</si>
  <si>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</si>
  <si>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</si>
  <si>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</si>
  <si>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</si>
  <si>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</si>
  <si>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</si>
  <si>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</si>
  <si>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</si>
  <si>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</si>
  <si>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</si>
  <si>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</si>
  <si>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</si>
  <si>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</si>
  <si>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</si>
  <si>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</si>
  <si>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</si>
  <si>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</si>
  <si>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</si>
  <si>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</si>
  <si>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</si>
  <si>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</si>
  <si>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</si>
  <si>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</si>
  <si>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</si>
  <si>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</si>
  <si>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</si>
  <si>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</si>
  <si>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</si>
  <si>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</si>
  <si>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</si>
  <si>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</si>
  <si>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</si>
  <si>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</si>
  <si>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</si>
  <si>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</si>
  <si>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</si>
  <si>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</si>
  <si>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</si>
  <si>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</si>
  <si>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</si>
  <si>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</si>
  <si>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</si>
  <si>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</si>
  <si>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</si>
  <si>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</si>
  <si>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</si>
  <si>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</si>
  <si>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</si>
  <si>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</si>
  <si>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</si>
  <si>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</si>
  <si>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</si>
  <si>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</si>
  <si>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</si>
  <si>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</si>
  <si>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</si>
  <si>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</si>
  <si>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</si>
  <si>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</si>
  <si>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</si>
  <si>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</si>
  <si>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</si>
  <si>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</si>
  <si>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</si>
  <si>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</si>
  <si>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</si>
  <si>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</si>
  <si>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</si>
  <si>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</si>
  <si>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</si>
  <si>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</si>
  <si>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</si>
  <si>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</si>
  <si>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</si>
  <si>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</si>
  <si>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</si>
  <si>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</si>
  <si>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</si>
  <si>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</si>
  <si>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</si>
  <si>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</si>
  <si>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</si>
  <si>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</si>
  <si>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</si>
  <si>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</si>
  <si>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</si>
  <si>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</si>
  <si>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</si>
  <si>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</si>
  <si>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</si>
  <si>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</si>
  <si>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</si>
  <si>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</si>
  <si>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</si>
  <si>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</si>
  <si>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</si>
  <si>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</si>
  <si>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</si>
  <si>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</si>
  <si>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</si>
  <si>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</si>
  <si>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</si>
  <si>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</si>
  <si>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</si>
  <si>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</si>
  <si>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</si>
  <si>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</si>
  <si>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</si>
  <si>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</si>
  <si>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</si>
  <si>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</si>
  <si>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</si>
  <si>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</si>
  <si>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</si>
  <si>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</si>
  <si>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</si>
  <si>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</si>
  <si>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</si>
  <si>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</si>
  <si>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</si>
  <si>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</si>
  <si>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</si>
  <si>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</si>
  <si>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</si>
  <si>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</si>
  <si>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</si>
  <si>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</si>
  <si>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</si>
  <si>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</si>
  <si>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</si>
  <si>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</si>
  <si>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</si>
  <si>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</si>
  <si>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</si>
  <si>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</si>
  <si>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</si>
  <si>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</si>
  <si>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</si>
  <si>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</si>
  <si>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</si>
  <si>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</si>
  <si>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</si>
  <si>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</si>
  <si>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</si>
  <si>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</si>
  <si>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</si>
  <si>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</si>
  <si>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</si>
  <si>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</si>
  <si>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</si>
  <si>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</si>
  <si>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</si>
  <si>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</si>
  <si>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</si>
  <si>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</si>
  <si>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</si>
  <si>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</si>
  <si>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</si>
  <si>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</si>
  <si>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</si>
  <si>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</si>
  <si>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</si>
  <si>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</si>
  <si>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</si>
  <si>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</si>
  <si>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</si>
  <si>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</si>
  <si>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</si>
  <si>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</si>
  <si>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</si>
  <si>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</si>
  <si>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</si>
  <si>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</si>
  <si>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</si>
  <si>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</si>
  <si>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</si>
  <si>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</si>
  <si>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</si>
  <si>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</si>
  <si>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</si>
  <si>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</si>
  <si>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</si>
  <si>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</si>
  <si>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</si>
  <si>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</si>
  <si>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</si>
  <si>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</si>
  <si>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</si>
  <si>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</si>
  <si>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</si>
  <si>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</si>
  <si>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</si>
  <si>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</si>
  <si>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</si>
  <si>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</si>
  <si>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</si>
  <si>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</si>
  <si>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</si>
  <si>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</si>
  <si>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</si>
  <si>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</si>
  <si>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</si>
  <si>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</si>
  <si>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</si>
  <si>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</si>
  <si>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</si>
  <si>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</si>
  <si>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</si>
  <si>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</si>
  <si>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</si>
  <si>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</si>
  <si>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</si>
  <si>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</si>
  <si>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</si>
  <si>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</si>
  <si>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</si>
  <si>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</si>
  <si>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</si>
  <si>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</si>
  <si>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</si>
  <si>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</si>
  <si>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</si>
  <si>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</si>
  <si>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</si>
  <si>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</si>
  <si>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</si>
  <si>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</si>
  <si>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</si>
  <si>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</si>
  <si>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</si>
  <si>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</si>
  <si>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</si>
  <si>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</si>
  <si>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</si>
  <si>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</si>
  <si>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</si>
  <si>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</si>
  <si>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</si>
  <si>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</si>
  <si>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</si>
  <si>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</si>
  <si>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</si>
  <si>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</si>
  <si>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</si>
  <si>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</si>
  <si>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</si>
  <si>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</si>
  <si>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</si>
  <si>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</si>
  <si>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</si>
  <si>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</si>
  <si>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</si>
  <si>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</si>
  <si>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</si>
  <si>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</si>
  <si>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</si>
  <si>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</si>
  <si>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</si>
  <si>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</si>
  <si>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</si>
  <si>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</si>
  <si>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</si>
  <si>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</si>
  <si>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</si>
  <si>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</si>
  <si>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</si>
  <si>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</si>
  <si>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</si>
  <si>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</si>
  <si>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</si>
  <si>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</si>
  <si>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</si>
  <si>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</si>
  <si>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</si>
  <si>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</si>
  <si>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</si>
  <si>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</si>
  <si>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</si>
  <si>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</si>
  <si>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</si>
  <si>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</si>
  <si>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</si>
  <si>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</si>
  <si>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</si>
  <si>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</si>
  <si>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</si>
  <si>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</si>
  <si>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</si>
  <si>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</si>
  <si>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</si>
  <si>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</si>
  <si>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</si>
  <si>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</si>
  <si>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</si>
  <si>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</si>
  <si>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</si>
  <si>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</si>
  <si>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</si>
  <si>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</si>
  <si>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</si>
  <si>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</si>
  <si>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</si>
  <si>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</si>
  <si>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</si>
  <si>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</si>
  <si>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</si>
  <si>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</si>
  <si>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</si>
  <si>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</si>
  <si>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</si>
  <si>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</si>
  <si>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</si>
  <si>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</si>
  <si>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</si>
  <si>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</si>
  <si>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</si>
  <si>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</si>
  <si>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</si>
  <si>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</si>
  <si>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</si>
  <si>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</si>
  <si>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</si>
  <si>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</si>
  <si>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</si>
  <si>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</si>
  <si>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</si>
  <si>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</si>
  <si>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</si>
  <si>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</si>
  <si>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</si>
  <si>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</si>
  <si>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</si>
  <si>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</si>
  <si>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</si>
  <si>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</si>
  <si>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</si>
  <si>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</si>
  <si>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</si>
  <si>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</si>
  <si>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</si>
  <si>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</si>
  <si>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</si>
  <si>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</si>
  <si>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</si>
  <si>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</si>
  <si>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</si>
  <si>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</si>
  <si>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</si>
  <si>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</si>
  <si>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</si>
  <si>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</si>
  <si>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</si>
  <si>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</si>
  <si>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</si>
  <si>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</si>
  <si>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</si>
  <si>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</si>
  <si>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</si>
  <si>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</si>
  <si>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</si>
  <si>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</si>
  <si>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</si>
  <si>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</si>
  <si>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</si>
  <si>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</si>
  <si>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</si>
  <si>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</si>
  <si>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</si>
  <si>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</si>
  <si>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</si>
  <si>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</si>
  <si>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</si>
  <si>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</si>
  <si>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</si>
  <si>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</si>
  <si>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</si>
  <si>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</si>
  <si>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</si>
  <si>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</si>
  <si>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</si>
  <si>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</si>
  <si>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</si>
  <si>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</si>
  <si>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</si>
  <si>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</si>
  <si>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</si>
  <si>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</si>
  <si>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</si>
  <si>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</si>
  <si>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</si>
  <si>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</si>
  <si>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</si>
  <si>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</si>
  <si>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</si>
  <si>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</si>
  <si>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</si>
  <si>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</si>
  <si>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</si>
  <si>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</si>
  <si>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</si>
  <si>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</si>
  <si>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</si>
  <si>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</si>
  <si>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</si>
  <si>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</si>
  <si>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</si>
  <si>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</si>
  <si>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</si>
  <si>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</si>
  <si>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</si>
  <si>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</si>
  <si>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</si>
  <si>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</si>
  <si>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</si>
  <si>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</si>
  <si>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</si>
  <si>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</si>
  <si>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</si>
  <si>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</si>
  <si>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</si>
  <si>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</si>
  <si>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</si>
  <si>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</si>
  <si>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</si>
  <si>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</si>
  <si>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</si>
  <si>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</si>
  <si>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</si>
  <si>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</si>
  <si>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</si>
  <si>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</si>
  <si>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</si>
  <si>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</si>
  <si>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</si>
  <si>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</si>
  <si>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</si>
  <si>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</si>
  <si>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</si>
  <si>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</si>
  <si>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</si>
  <si>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</si>
  <si>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</si>
  <si>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</si>
  <si>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</si>
  <si>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</si>
  <si>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</si>
  <si>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</si>
  <si>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</si>
  <si>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</si>
  <si>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</si>
  <si>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</si>
  <si>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</si>
  <si>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</si>
  <si>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</si>
  <si>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</si>
  <si>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</si>
  <si>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</si>
  <si>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</si>
  <si>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</si>
  <si>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</si>
  <si>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</si>
  <si>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</si>
  <si>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</si>
  <si>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</si>
  <si>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</si>
  <si>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</si>
  <si>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</si>
  <si>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</si>
  <si>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</si>
  <si>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</si>
  <si>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</si>
  <si>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</si>
  <si>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</si>
  <si>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</si>
  <si>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</si>
  <si>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</si>
  <si>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</si>
  <si>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</si>
  <si>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</si>
  <si>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</si>
  <si>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</si>
  <si>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</si>
  <si>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</si>
  <si>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</si>
  <si>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</si>
  <si>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</si>
  <si>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</si>
  <si>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</si>
  <si>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</si>
  <si>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</si>
  <si>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</si>
  <si>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</si>
  <si>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</si>
  <si>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</si>
  <si>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</si>
  <si>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</si>
  <si>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</si>
  <si>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</si>
  <si>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</si>
  <si>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</si>
  <si>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</si>
  <si>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</si>
  <si>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</si>
  <si>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</si>
  <si>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</si>
  <si>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</si>
  <si>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</si>
  <si>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</si>
  <si>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</si>
  <si>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</si>
  <si>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</si>
  <si>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</si>
  <si>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</si>
  <si>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</si>
  <si>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</si>
  <si>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</si>
  <si>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</si>
  <si>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</si>
  <si>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</si>
  <si>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</si>
  <si>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</si>
  <si>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</si>
  <si>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</si>
  <si>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</si>
  <si>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</si>
  <si>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</si>
  <si>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</si>
  <si>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</si>
  <si>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</si>
  <si>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</si>
  <si>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</si>
  <si>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</si>
  <si>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</si>
  <si>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</si>
  <si>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</si>
  <si>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</si>
  <si>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</si>
  <si>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</si>
  <si>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</si>
  <si>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</si>
  <si>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</si>
  <si>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</si>
  <si>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</si>
  <si>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</si>
  <si>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</si>
  <si>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</si>
  <si>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</si>
  <si>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</si>
  <si>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</si>
  <si>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</si>
  <si>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</si>
  <si>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</si>
  <si>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</si>
  <si>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</si>
  <si>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</si>
  <si>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</si>
  <si>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</si>
  <si>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</si>
  <si>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</si>
  <si>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</si>
  <si>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</si>
  <si>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</si>
  <si>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</si>
  <si>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</si>
  <si>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</si>
  <si>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</si>
  <si>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</si>
  <si>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</si>
  <si>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</si>
  <si>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</si>
  <si>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</si>
  <si>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</si>
  <si>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</si>
  <si>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</si>
  <si>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</si>
  <si>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</si>
  <si>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</si>
  <si>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</si>
  <si>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</si>
  <si>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</si>
  <si>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</si>
  <si>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</si>
  <si>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</si>
  <si>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</si>
  <si>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</si>
  <si>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</si>
  <si>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</si>
  <si>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</si>
  <si>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</si>
  <si>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</si>
  <si>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</si>
  <si>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</si>
  <si>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</si>
  <si>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</si>
  <si>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</si>
  <si>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</si>
  <si>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</si>
  <si>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</si>
  <si>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</si>
  <si>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</si>
  <si>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</si>
  <si>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</si>
  <si>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</si>
  <si>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</si>
  <si>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</si>
  <si>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</si>
  <si>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</si>
  <si>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</si>
  <si>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</si>
  <si>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</si>
  <si>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</si>
  <si>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</si>
  <si>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</si>
  <si>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</si>
  <si>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</si>
  <si>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</si>
  <si>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</si>
  <si>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</si>
  <si>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</si>
  <si>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</si>
  <si>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</si>
  <si>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</si>
  <si>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</si>
  <si>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</si>
  <si>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</si>
  <si>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</si>
  <si>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</si>
  <si>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</si>
  <si>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</si>
  <si>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</si>
  <si>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</si>
  <si>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</si>
  <si>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</si>
  <si>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</si>
  <si>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</si>
  <si>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</si>
  <si>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</si>
  <si>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</si>
  <si>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</si>
  <si>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</si>
  <si>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</si>
  <si>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</si>
  <si>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</si>
  <si>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</si>
  <si>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</si>
  <si>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</si>
  <si>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</si>
  <si>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</si>
  <si>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</si>
  <si>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</si>
  <si>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</si>
  <si>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</si>
  <si>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</si>
  <si>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</si>
  <si>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</si>
  <si>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</si>
  <si>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</si>
  <si>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</si>
  <si>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</si>
  <si>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</si>
  <si>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</si>
  <si>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</si>
  <si>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</si>
  <si>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</si>
  <si>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</si>
  <si>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</si>
  <si>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</si>
  <si>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</si>
  <si>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</si>
  <si>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</si>
  <si>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</si>
  <si>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</si>
  <si>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</si>
  <si>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</si>
  <si>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</si>
  <si>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</si>
  <si>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</si>
  <si>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</si>
  <si>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</si>
  <si>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</si>
  <si>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</si>
  <si>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</si>
  <si>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</si>
  <si>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</si>
  <si>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</si>
  <si>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</si>
  <si>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</si>
  <si>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</si>
  <si>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</si>
  <si>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</si>
  <si>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</si>
  <si>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</si>
  <si>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</si>
  <si>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</si>
  <si>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</si>
  <si>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</si>
  <si>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</si>
  <si>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</si>
  <si>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</si>
  <si>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</si>
  <si>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</si>
  <si>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</si>
  <si>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</si>
  <si>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</si>
  <si>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</si>
  <si>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</si>
  <si>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</si>
  <si>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</si>
  <si>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</si>
  <si>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</si>
  <si>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</si>
  <si>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</si>
  <si>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</si>
  <si>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</si>
  <si>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</si>
  <si>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</si>
  <si>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</si>
  <si>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</si>
  <si>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</si>
  <si>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</si>
  <si>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</si>
  <si>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</si>
  <si>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</si>
  <si>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</si>
  <si>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</si>
  <si>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</si>
  <si>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</si>
  <si>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</si>
  <si>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</si>
  <si>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</si>
  <si>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</si>
  <si>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</si>
  <si>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</si>
  <si>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</si>
  <si>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</si>
  <si>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</si>
  <si>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</si>
  <si>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</si>
  <si>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</si>
  <si>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</si>
  <si>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</si>
  <si>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</si>
  <si>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</si>
  <si>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</si>
  <si>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</si>
  <si>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</si>
  <si>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</si>
  <si>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</si>
  <si>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</si>
  <si>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</si>
  <si>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</si>
  <si>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</si>
  <si>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</si>
  <si>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</si>
  <si>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</si>
  <si>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</si>
  <si>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</si>
  <si>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</si>
  <si>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</si>
  <si>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</si>
  <si>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</si>
  <si>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</si>
  <si>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</si>
  <si>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</si>
  <si>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</si>
  <si>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</si>
  <si>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</si>
  <si>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</si>
  <si>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</si>
  <si>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</si>
  <si>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</si>
  <si>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</si>
  <si>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</si>
  <si>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</si>
  <si>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</si>
  <si>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</si>
  <si>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</si>
  <si>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</si>
  <si>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</si>
  <si>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</si>
  <si>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</si>
  <si>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</si>
  <si>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</si>
  <si>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</si>
  <si>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</si>
  <si>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</si>
  <si>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</si>
  <si>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</si>
  <si>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</si>
  <si>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</si>
  <si>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</si>
  <si>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</si>
  <si>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</si>
  <si>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</si>
  <si>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</si>
  <si>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</si>
  <si>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</si>
  <si>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</si>
  <si>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</si>
  <si>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</si>
  <si>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</si>
  <si>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</si>
  <si>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</si>
  <si>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</si>
  <si>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</si>
  <si>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</si>
  <si>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</si>
  <si>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</si>
  <si>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</si>
  <si>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</si>
  <si>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</si>
  <si>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</si>
  <si>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</si>
  <si>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</si>
  <si>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</si>
  <si>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</si>
  <si>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</si>
  <si>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</si>
  <si>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</si>
  <si>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</si>
  <si>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</si>
  <si>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</si>
  <si>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</si>
  <si>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</si>
  <si>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</si>
  <si>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</si>
  <si>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</si>
  <si>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</si>
  <si>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</si>
  <si>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</si>
  <si>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</si>
  <si>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</si>
  <si>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</si>
  <si>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</si>
  <si>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</si>
  <si>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</si>
  <si>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</si>
  <si>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</si>
  <si>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</si>
  <si>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</si>
  <si>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</si>
  <si>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</si>
  <si>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</si>
  <si>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</si>
  <si>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</si>
  <si>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</si>
  <si>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</si>
  <si>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</si>
  <si>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</si>
  <si>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</si>
  <si>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</si>
  <si>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</si>
  <si>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</si>
  <si>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</si>
  <si>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</si>
  <si>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</si>
  <si>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</si>
  <si>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</si>
  <si>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</si>
  <si>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</si>
  <si>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</si>
  <si>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</si>
  <si>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</si>
  <si>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</si>
  <si>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</si>
  <si>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</si>
  <si>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</si>
  <si>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</si>
  <si>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</si>
  <si>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</si>
  <si>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</si>
  <si>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</si>
  <si>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</si>
  <si>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</si>
  <si>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</si>
  <si>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</si>
  <si>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</si>
  <si>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</si>
  <si>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</si>
  <si>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</si>
  <si>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</si>
  <si>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</si>
  <si>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</si>
  <si>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</si>
  <si>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</si>
  <si>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</si>
  <si>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</si>
  <si>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</si>
  <si>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</si>
  <si>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</si>
  <si>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</si>
  <si>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</si>
  <si>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</si>
  <si>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</si>
  <si>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</si>
  <si>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</si>
  <si>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</si>
  <si>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</si>
  <si>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</si>
  <si>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</si>
  <si>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</si>
  <si>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</si>
  <si>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</si>
  <si>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</si>
  <si>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</si>
  <si>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</si>
  <si>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</si>
  <si>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</si>
  <si>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</si>
  <si>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</si>
  <si>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</si>
  <si>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</si>
  <si>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</si>
  <si>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</si>
  <si>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</si>
  <si>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</si>
  <si>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</si>
  <si>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</si>
  <si>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</si>
  <si>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</si>
  <si>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</si>
  <si>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</si>
  <si>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</si>
  <si>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</si>
  <si>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</si>
  <si>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</si>
  <si>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</si>
  <si>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</si>
  <si>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</si>
  <si>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</si>
  <si>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</si>
  <si>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</si>
  <si>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</si>
  <si>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</si>
  <si>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</si>
  <si>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</si>
  <si>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</si>
  <si>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</si>
  <si>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</si>
  <si>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</si>
  <si>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</si>
  <si>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</si>
  <si>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</si>
  <si>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</si>
  <si>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</si>
  <si>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</si>
  <si>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</si>
  <si>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</si>
  <si>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</si>
  <si>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</si>
  <si>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</si>
  <si>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</si>
  <si>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</si>
  <si>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</si>
  <si>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</si>
  <si>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</si>
  <si>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</si>
  <si>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</si>
  <si>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</si>
  <si>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</si>
  <si>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</si>
  <si>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</si>
  <si>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</si>
  <si>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</si>
  <si>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</si>
  <si>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</si>
  <si>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</si>
  <si>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</si>
  <si>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</si>
  <si>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</si>
  <si>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</si>
  <si>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</si>
  <si>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</si>
  <si>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</si>
  <si>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</si>
  <si>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</si>
  <si>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</si>
  <si>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</si>
  <si>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</si>
  <si>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</si>
  <si>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</si>
  <si>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</si>
  <si>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</si>
  <si>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</si>
  <si>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</si>
  <si>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</si>
  <si>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</si>
  <si>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</si>
  <si>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</si>
  <si>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</si>
  <si>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</si>
  <si>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</si>
  <si>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</si>
  <si>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</si>
  <si>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</si>
  <si>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</si>
  <si>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</si>
  <si>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</si>
  <si>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</si>
  <si>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</si>
  <si>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</si>
  <si>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</si>
  <si>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</si>
  <si>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</si>
  <si>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</si>
  <si>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</si>
  <si>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</si>
  <si>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</si>
  <si>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</si>
  <si>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</si>
  <si>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</si>
  <si>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</si>
  <si>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</si>
  <si>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</si>
  <si>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</si>
  <si>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</si>
  <si>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</si>
  <si>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</si>
  <si>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</si>
  <si>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</si>
  <si>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</si>
  <si>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</si>
  <si>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</si>
  <si>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</si>
  <si>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</si>
  <si>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</si>
  <si>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</si>
  <si>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</si>
  <si>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</si>
  <si>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</si>
  <si>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</si>
  <si>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</si>
  <si>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</si>
  <si>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</si>
  <si>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</si>
  <si>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</si>
  <si>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</si>
  <si>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</si>
  <si>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</si>
  <si>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</si>
  <si>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</si>
  <si>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</si>
  <si>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</si>
  <si>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</si>
  <si>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</si>
  <si>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</si>
  <si>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</si>
  <si>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</si>
  <si>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</si>
  <si>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</si>
  <si>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</si>
  <si>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</si>
  <si>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</si>
  <si>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</si>
  <si>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</si>
  <si>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</si>
  <si>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</si>
  <si>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</si>
  <si>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</si>
  <si>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</si>
  <si>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</si>
  <si>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</si>
  <si>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</si>
  <si>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</si>
  <si>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</si>
  <si>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</si>
  <si>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</si>
  <si>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</si>
  <si>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</si>
  <si>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</si>
  <si>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</si>
  <si>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</si>
  <si>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</si>
  <si>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</si>
  <si>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</si>
  <si>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</si>
  <si>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</si>
  <si>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</si>
  <si>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</si>
  <si>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</si>
  <si>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</si>
  <si>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</si>
  <si>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</si>
  <si>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</si>
  <si>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</si>
  <si>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</si>
  <si>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</si>
  <si>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</si>
  <si>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</si>
  <si>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</si>
  <si>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</si>
  <si>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</si>
  <si>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</si>
  <si>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</si>
  <si>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</si>
  <si>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</si>
  <si>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</si>
  <si>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</si>
  <si>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</si>
  <si>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</si>
  <si>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</si>
  <si>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</si>
  <si>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</si>
  <si>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</si>
  <si>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</si>
  <si>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</si>
  <si>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</si>
  <si>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</si>
  <si>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</si>
  <si>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</si>
  <si>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</si>
  <si>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</si>
  <si>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</si>
  <si>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</si>
  <si>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</si>
  <si>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</si>
  <si>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</si>
  <si>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</si>
  <si>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</si>
  <si>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</si>
  <si>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</si>
  <si>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</si>
  <si>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</si>
  <si>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</si>
  <si>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</si>
  <si>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</si>
  <si>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</si>
  <si>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</si>
  <si>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</si>
  <si>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</si>
  <si>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</si>
  <si>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</si>
  <si>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</si>
  <si>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</si>
  <si>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</si>
  <si>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</si>
  <si>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</si>
  <si>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</si>
  <si>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</si>
  <si>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</si>
  <si>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</si>
  <si>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</si>
  <si>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</si>
  <si>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</si>
  <si>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</si>
  <si>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</si>
  <si>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</si>
  <si>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</si>
  <si>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</si>
  <si>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</si>
  <si>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</si>
  <si>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</si>
  <si>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</si>
  <si>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</si>
  <si>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</si>
  <si>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</si>
  <si>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</si>
  <si>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</si>
  <si>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</si>
  <si>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</si>
  <si>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</si>
  <si>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</si>
  <si>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</si>
  <si>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</si>
  <si>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</si>
  <si>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</si>
  <si>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</si>
  <si>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</si>
  <si>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</si>
  <si>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</si>
  <si>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</si>
  <si>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</si>
  <si>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</si>
  <si>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</si>
  <si>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</si>
  <si>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</si>
  <si>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</si>
  <si>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</si>
  <si>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</si>
  <si>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</si>
  <si>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</si>
  <si>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</si>
  <si>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</si>
  <si>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</si>
  <si>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</si>
  <si>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</si>
  <si>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</si>
  <si>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</si>
  <si>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</si>
  <si>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</si>
  <si>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</si>
  <si>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</si>
  <si>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</si>
  <si>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</si>
  <si>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</si>
  <si>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</si>
  <si>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</si>
  <si>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</si>
  <si>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</si>
  <si>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</si>
  <si>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</si>
  <si>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</si>
  <si>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</si>
  <si>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</si>
  <si>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</si>
  <si>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</si>
  <si>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</si>
  <si>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</si>
  <si>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</si>
  <si>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</si>
  <si>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</si>
  <si>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</si>
  <si>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</si>
  <si>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</si>
  <si>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</si>
  <si>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</si>
  <si>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</si>
  <si>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</si>
  <si>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</si>
  <si>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</si>
  <si>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</si>
  <si>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</si>
  <si>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</si>
  <si>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</si>
  <si>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</si>
  <si>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</si>
  <si>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</si>
  <si>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</si>
  <si>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</si>
  <si>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</si>
  <si>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</si>
  <si>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</si>
  <si>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</si>
  <si>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</si>
  <si>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</si>
  <si>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</si>
  <si>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</si>
  <si>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</si>
  <si>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</si>
  <si>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</si>
  <si>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</si>
  <si>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</si>
  <si>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</si>
  <si>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</si>
  <si>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</si>
  <si>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</si>
  <si>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</si>
  <si>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</si>
  <si>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</si>
  <si>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</si>
  <si>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</si>
  <si>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</si>
  <si>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</si>
  <si>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</si>
  <si>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</si>
  <si>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</si>
  <si>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</si>
  <si>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</si>
  <si>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</si>
  <si>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</si>
  <si>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</si>
  <si>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</si>
  <si>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</si>
  <si>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</si>
  <si>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</si>
  <si>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</si>
  <si>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</si>
  <si>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</si>
  <si>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</si>
  <si>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</si>
  <si>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</si>
  <si>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</si>
  <si>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</si>
  <si>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</si>
  <si>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</si>
  <si>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</si>
  <si>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</si>
  <si>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</si>
  <si>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</si>
  <si>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</si>
  <si>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</si>
  <si>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</si>
  <si>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</si>
  <si>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</si>
  <si>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</si>
  <si>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</si>
  <si>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</si>
  <si>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</si>
  <si>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</si>
  <si>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</si>
  <si>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</si>
  <si>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</si>
  <si>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</si>
  <si>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</si>
  <si>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</si>
  <si>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</si>
  <si>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</si>
  <si>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</si>
  <si>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</si>
  <si>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</si>
  <si>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</si>
  <si>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</si>
  <si>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</si>
  <si>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</si>
  <si>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</si>
  <si>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</si>
  <si>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</si>
  <si>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</si>
  <si>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</si>
  <si>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</si>
  <si>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</si>
  <si>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</si>
  <si>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</si>
  <si>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</si>
  <si>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</si>
  <si>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</si>
  <si>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</si>
  <si>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</si>
  <si>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</si>
  <si>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</si>
  <si>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</si>
  <si>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</si>
  <si>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</si>
  <si>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</si>
  <si>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</si>
  <si>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</si>
  <si>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</si>
  <si>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</si>
  <si>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</si>
  <si>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</si>
  <si>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</si>
  <si>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</si>
  <si>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</si>
  <si>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</si>
  <si>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</si>
  <si>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</si>
  <si>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</si>
  <si>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</si>
  <si>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</si>
  <si>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</si>
  <si>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</si>
  <si>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</si>
  <si>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</si>
  <si>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</si>
  <si>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</si>
  <si>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</si>
  <si>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</si>
  <si>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</si>
  <si>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</si>
  <si>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</si>
  <si>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</si>
  <si>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</si>
  <si>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</si>
  <si>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</si>
  <si>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</si>
  <si>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</si>
  <si>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</si>
  <si>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</si>
  <si>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</si>
  <si>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</si>
  <si>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</si>
  <si>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</si>
  <si>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</si>
  <si>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</si>
  <si>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</si>
  <si>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</si>
  <si>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</si>
  <si>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</si>
  <si>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</si>
  <si>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</si>
  <si>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</si>
  <si>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</si>
  <si>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</si>
  <si>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</si>
  <si>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</si>
  <si>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</si>
  <si>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</si>
  <si>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</si>
  <si>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</si>
  <si>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</si>
  <si>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</si>
  <si>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</si>
  <si>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</si>
  <si>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</si>
  <si>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</si>
  <si>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</si>
  <si>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</si>
  <si>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</si>
  <si>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</si>
  <si>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</si>
  <si>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</si>
  <si>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</si>
  <si>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</si>
  <si>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</si>
  <si>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</si>
  <si>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</si>
  <si>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</si>
  <si>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</si>
  <si>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</si>
  <si>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</si>
  <si>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</si>
  <si>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</si>
  <si>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</si>
  <si>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</si>
  <si>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</si>
  <si>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</si>
  <si>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</si>
  <si>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</si>
  <si>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</si>
  <si>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</si>
  <si>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</si>
  <si>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</si>
  <si>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</si>
  <si>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</si>
  <si>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</si>
  <si>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</si>
  <si>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</si>
  <si>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</si>
  <si>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</si>
  <si>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</si>
  <si>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</si>
  <si>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</si>
  <si>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</si>
  <si>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</si>
  <si>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</si>
  <si>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</si>
  <si>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</si>
  <si>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</si>
  <si>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</si>
  <si>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</si>
  <si>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</si>
  <si>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</si>
  <si>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</si>
  <si>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</si>
  <si>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</si>
  <si>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</si>
  <si>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</si>
  <si>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</si>
  <si>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</si>
  <si>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</si>
  <si>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</si>
  <si>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</si>
  <si>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</si>
  <si>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</si>
  <si>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</si>
  <si>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</si>
  <si>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</si>
  <si>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</si>
  <si>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</si>
  <si>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</si>
  <si>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</si>
  <si>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</si>
  <si>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</si>
  <si>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</si>
  <si>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</si>
  <si>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</si>
  <si>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</si>
  <si>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</si>
  <si>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</si>
  <si>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</si>
  <si>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</si>
  <si>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</si>
  <si>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</si>
  <si>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</si>
  <si>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</si>
  <si>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</si>
  <si>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</si>
  <si>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</si>
  <si>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</si>
  <si>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</si>
  <si>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</si>
  <si>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</si>
  <si>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</si>
  <si>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</si>
  <si>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</si>
  <si>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</si>
  <si>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</si>
  <si>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</si>
  <si>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</si>
  <si>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</si>
  <si>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</si>
  <si>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</si>
  <si>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</si>
  <si>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</si>
  <si>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</si>
  <si>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</si>
  <si>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</si>
  <si>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</si>
  <si>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</si>
  <si>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</si>
  <si>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</si>
  <si>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</si>
  <si>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</si>
  <si>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</si>
  <si>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</si>
  <si>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</si>
  <si>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</si>
  <si>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</si>
  <si>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</si>
  <si>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</si>
  <si>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</si>
  <si>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</si>
  <si>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</si>
  <si>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</si>
  <si>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</si>
  <si>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</si>
  <si>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</si>
  <si>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</si>
  <si>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</si>
  <si>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</si>
  <si>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</si>
  <si>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</si>
  <si>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</si>
  <si>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</si>
  <si>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</si>
  <si>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</si>
  <si>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</si>
  <si>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</si>
  <si>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</si>
  <si>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</si>
  <si>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</si>
  <si>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</si>
  <si>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</si>
  <si>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</si>
  <si>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</si>
  <si>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</si>
  <si>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</si>
  <si>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</si>
  <si>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</si>
  <si>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</si>
  <si>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</si>
  <si>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</si>
  <si>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</si>
  <si>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</si>
  <si>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</si>
  <si>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</si>
  <si>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</si>
  <si>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</si>
  <si>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</si>
  <si>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</si>
  <si>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</si>
  <si>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</si>
  <si>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</si>
  <si>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</si>
  <si>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</si>
  <si>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</si>
  <si>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</si>
  <si>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</si>
  <si>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</si>
  <si>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</si>
  <si>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</si>
  <si>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</si>
  <si>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</si>
  <si>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</si>
  <si>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</si>
  <si>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</si>
  <si>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</si>
  <si>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</si>
  <si>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</si>
  <si>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</si>
  <si>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</si>
  <si>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</si>
  <si>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</si>
  <si>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</si>
  <si>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</si>
  <si>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</si>
  <si>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</si>
  <si>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</si>
  <si>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</si>
  <si>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</si>
  <si>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</si>
  <si>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</si>
  <si>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</si>
  <si>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</si>
  <si>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</si>
  <si>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</si>
  <si>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</si>
  <si>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</si>
  <si>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</si>
  <si>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</si>
  <si>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</si>
  <si>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</si>
  <si>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</si>
  <si>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</si>
  <si>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</si>
  <si>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</si>
  <si>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</si>
  <si>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</si>
  <si>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</si>
  <si>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</si>
  <si>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</si>
  <si>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</si>
  <si>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</si>
  <si>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</si>
  <si>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</si>
  <si>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</si>
  <si>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</si>
  <si>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</si>
  <si>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</si>
  <si>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</si>
  <si>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</si>
  <si>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</si>
  <si>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</si>
  <si>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</si>
  <si>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</si>
  <si>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</si>
  <si>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</si>
  <si>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</si>
  <si>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</si>
  <si>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</si>
  <si>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</si>
  <si>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</si>
  <si>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</si>
  <si>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</si>
  <si>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</si>
  <si>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</si>
  <si>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</si>
  <si>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</si>
  <si>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</si>
  <si>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</si>
  <si>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</si>
  <si>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</si>
  <si>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</si>
  <si>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</si>
  <si>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</si>
  <si>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</si>
  <si>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</si>
  <si>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</si>
  <si>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</si>
  <si>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</si>
  <si>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</si>
  <si>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</si>
  <si>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</si>
  <si>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</si>
  <si>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</si>
  <si>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</si>
  <si>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</si>
  <si>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</si>
  <si>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</si>
  <si>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</si>
  <si>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</si>
  <si>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</si>
  <si>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</si>
  <si>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</si>
  <si>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</si>
  <si>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</si>
  <si>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</si>
  <si>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</si>
  <si>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</si>
  <si>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</si>
  <si>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</si>
  <si>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</si>
  <si>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</si>
  <si>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</si>
  <si>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</si>
  <si>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</si>
  <si>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</si>
  <si>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</si>
  <si>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</si>
  <si>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</si>
  <si>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</si>
  <si>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</si>
  <si>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</si>
  <si>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</si>
  <si>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</si>
  <si>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</si>
  <si>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</si>
  <si>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</si>
  <si>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</si>
  <si>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</si>
  <si>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</si>
  <si>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</si>
  <si>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</si>
  <si>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</si>
  <si>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</si>
  <si>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</si>
  <si>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</si>
  <si>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</si>
  <si>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</si>
  <si>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</si>
  <si>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</si>
  <si>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</si>
  <si>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</si>
  <si>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</si>
  <si>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</si>
  <si>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</si>
  <si>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</si>
  <si>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</si>
  <si>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</si>
  <si>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</si>
  <si>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</si>
  <si>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</si>
  <si>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</si>
  <si>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</si>
  <si>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</si>
  <si>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</si>
  <si>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</si>
  <si>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</si>
  <si>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</si>
  <si>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</si>
  <si>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</si>
  <si>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</si>
  <si>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</si>
  <si>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</si>
  <si>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</si>
  <si>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</si>
  <si>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</si>
  <si>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</si>
  <si>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</si>
  <si>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</si>
  <si>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</si>
  <si>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</si>
  <si>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</si>
  <si>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</si>
  <si>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</si>
  <si>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</si>
  <si>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</si>
  <si>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</si>
  <si>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</si>
  <si>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</si>
  <si>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</si>
  <si>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</si>
  <si>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</si>
  <si>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</si>
  <si>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</si>
  <si>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</si>
  <si>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</si>
  <si>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</si>
  <si>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</si>
  <si>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</si>
  <si>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</si>
  <si>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</si>
  <si>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</si>
  <si>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</si>
  <si>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</si>
  <si>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</si>
  <si>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</si>
  <si>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</si>
  <si>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</si>
  <si>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</si>
  <si>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</si>
  <si>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</si>
  <si>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</si>
  <si>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</si>
  <si>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</si>
  <si>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</si>
  <si>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</si>
  <si>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</si>
  <si>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</si>
  <si>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</si>
  <si>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</si>
  <si>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</si>
  <si>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</si>
  <si>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</si>
  <si>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</si>
  <si>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</si>
  <si>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</si>
  <si>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</si>
  <si>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</si>
  <si>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</si>
  <si>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</si>
  <si>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</si>
  <si>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</si>
  <si>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</si>
  <si>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</si>
  <si>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</si>
  <si>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</si>
  <si>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</si>
  <si>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</si>
  <si>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</si>
  <si>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</si>
  <si>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</si>
  <si>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</si>
  <si>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</si>
  <si>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</si>
  <si>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</si>
  <si>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</si>
  <si>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</si>
  <si>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</si>
  <si>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</si>
  <si>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</si>
  <si>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</si>
  <si>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</si>
  <si>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</si>
  <si>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</si>
  <si>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</si>
  <si>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</si>
  <si>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</si>
  <si>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</si>
  <si>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</si>
  <si>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</si>
  <si>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</si>
  <si>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</si>
  <si>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</si>
  <si>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</si>
  <si>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</si>
  <si>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</si>
  <si>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</si>
  <si>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</si>
  <si>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</si>
  <si>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</si>
  <si>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</si>
  <si>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</si>
  <si>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</si>
  <si>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</si>
  <si>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</si>
  <si>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</si>
  <si>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</si>
  <si>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</si>
  <si>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</si>
  <si>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</si>
  <si>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</si>
  <si>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</si>
  <si>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</si>
  <si>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</si>
  <si>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</si>
  <si>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</si>
  <si>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</si>
  <si>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</si>
  <si>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</si>
  <si>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</si>
  <si>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</si>
  <si>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</si>
  <si>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</si>
  <si>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</si>
  <si>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</si>
  <si>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</si>
  <si>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</si>
  <si>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</si>
  <si>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</si>
  <si>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</si>
  <si>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</si>
  <si>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</si>
  <si>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</si>
  <si>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</si>
  <si>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</si>
  <si>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</si>
  <si>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</si>
  <si>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</si>
  <si>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</si>
  <si>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</si>
  <si>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</si>
  <si>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</si>
  <si>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</si>
  <si>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</si>
  <si>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</si>
  <si>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</si>
  <si>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</si>
  <si>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</si>
  <si>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</si>
  <si>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</si>
  <si>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</si>
  <si>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</si>
  <si>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</si>
  <si>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</si>
  <si>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</si>
  <si>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</si>
  <si>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</si>
  <si>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</si>
  <si>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</si>
  <si>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</si>
  <si>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</si>
  <si>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</si>
  <si>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</si>
  <si>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</si>
  <si>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</si>
  <si>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</si>
  <si>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</si>
  <si>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</si>
  <si>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</si>
  <si>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</si>
  <si>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</si>
  <si>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</si>
  <si>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</si>
  <si>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</si>
  <si>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</si>
  <si>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</si>
  <si>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</si>
  <si>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</si>
  <si>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</si>
  <si>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</si>
  <si>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</si>
  <si>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</si>
  <si>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</si>
  <si>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</si>
  <si>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</si>
  <si>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</si>
  <si>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</si>
  <si>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</si>
  <si>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</si>
  <si>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</si>
  <si>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</si>
  <si>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</si>
  <si>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</si>
  <si>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</si>
  <si>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</si>
  <si>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</si>
  <si>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</si>
  <si>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</si>
  <si>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</si>
  <si>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</si>
  <si>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</si>
  <si>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</si>
  <si>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</si>
  <si>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</si>
  <si>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</si>
  <si>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</si>
  <si>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</si>
  <si>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</si>
  <si>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</si>
  <si>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</si>
  <si>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</si>
  <si>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</si>
  <si>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</si>
  <si>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</si>
  <si>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</si>
  <si>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</si>
  <si>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</si>
  <si>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</si>
  <si>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</si>
  <si>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</si>
  <si>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</si>
  <si>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</si>
  <si>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</si>
  <si>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</si>
  <si>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</si>
  <si>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</si>
  <si>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</si>
  <si>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</si>
  <si>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</si>
  <si>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</si>
  <si>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</si>
  <si>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</si>
  <si>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</si>
  <si>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</si>
  <si>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</si>
  <si>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</si>
  <si>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</si>
  <si>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</si>
  <si>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</si>
  <si>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</si>
  <si>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</si>
  <si>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</si>
  <si>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</si>
  <si>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</si>
  <si>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</si>
  <si>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</si>
  <si>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</si>
  <si>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</si>
  <si>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</si>
  <si>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</si>
  <si>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</si>
  <si>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</si>
  <si>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</si>
  <si>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</si>
  <si>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</si>
  <si>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</si>
  <si>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</si>
  <si>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</si>
  <si>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</si>
  <si>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</si>
  <si>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</si>
  <si>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</si>
  <si>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</si>
  <si>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</si>
  <si>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</si>
  <si>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</si>
  <si>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</si>
  <si>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</si>
  <si>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</si>
  <si>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</si>
  <si>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</si>
  <si>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</si>
  <si>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</si>
  <si>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</si>
  <si>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</si>
  <si>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</si>
  <si>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</si>
  <si>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</si>
  <si>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</si>
  <si>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</si>
  <si>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</si>
  <si>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</si>
  <si>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</si>
  <si>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</si>
  <si>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</si>
  <si>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</si>
  <si>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</si>
  <si>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</si>
  <si>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</si>
  <si>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</si>
  <si>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</si>
  <si>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</si>
  <si>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</si>
  <si>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</si>
  <si>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</si>
  <si>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</si>
  <si>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</si>
  <si>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</si>
  <si>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</si>
  <si>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</si>
  <si>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</si>
  <si>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</si>
  <si>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</si>
  <si>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</si>
  <si>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</si>
  <si>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</si>
  <si>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</si>
  <si>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</si>
  <si>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</si>
  <si>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</si>
  <si>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</si>
  <si>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</si>
  <si>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</si>
  <si>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</si>
  <si>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</si>
  <si>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</si>
  <si>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</si>
  <si>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</si>
  <si>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</si>
  <si>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</si>
  <si>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</si>
  <si>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</si>
  <si>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</si>
  <si>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</si>
  <si>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</si>
  <si>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</si>
  <si>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</si>
  <si>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</si>
  <si>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</si>
  <si>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</si>
  <si>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</si>
  <si>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</si>
  <si>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</si>
  <si>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</si>
  <si>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</si>
  <si>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</si>
  <si>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</si>
  <si>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</si>
  <si>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</si>
  <si>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</si>
  <si>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</si>
  <si>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</si>
  <si>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</si>
  <si>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</si>
  <si>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</si>
  <si>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</si>
  <si>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</si>
  <si>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</si>
  <si>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</si>
  <si>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</si>
  <si>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</si>
  <si>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</si>
  <si>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</si>
  <si>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</si>
  <si>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</si>
  <si>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</si>
  <si>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</si>
  <si>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</si>
  <si>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</si>
  <si>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</si>
  <si>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</si>
  <si>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</si>
  <si>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</si>
  <si>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</si>
  <si>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</si>
  <si>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</si>
  <si>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</si>
  <si>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</si>
  <si>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</si>
  <si>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</si>
  <si>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</si>
  <si>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</si>
  <si>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</si>
  <si>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</si>
  <si>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</si>
  <si>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</si>
  <si>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</si>
  <si>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</si>
  <si>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</si>
  <si>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</si>
  <si>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</si>
  <si>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</si>
  <si>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</si>
  <si>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</si>
  <si>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</si>
  <si>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</si>
  <si>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</si>
  <si>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</si>
  <si>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</si>
  <si>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</si>
  <si>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</si>
  <si>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</si>
  <si>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</si>
  <si>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</si>
  <si>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</si>
  <si>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</si>
  <si>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</si>
  <si>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</si>
  <si>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</si>
  <si>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</si>
  <si>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</si>
  <si>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</si>
  <si>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</si>
  <si>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</si>
  <si>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</si>
  <si>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</si>
  <si>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</si>
  <si>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</si>
  <si>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</si>
  <si>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</si>
  <si>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</si>
  <si>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</si>
  <si>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</si>
  <si>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</si>
  <si>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</si>
  <si>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</si>
  <si>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</si>
  <si>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</si>
  <si>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</si>
  <si>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</si>
  <si>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</si>
  <si>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</si>
  <si>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</si>
  <si>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</si>
  <si>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</si>
  <si>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</si>
  <si>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</si>
  <si>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</si>
  <si>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</si>
  <si>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</si>
  <si>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</si>
  <si>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</si>
  <si>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</si>
  <si>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</si>
  <si>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</si>
  <si>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</si>
  <si>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</si>
  <si>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</si>
  <si>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</si>
  <si>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</si>
  <si>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</si>
  <si>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</si>
  <si>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</si>
  <si>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</si>
  <si>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</si>
  <si>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</si>
  <si>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</si>
  <si>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</si>
  <si>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</si>
  <si>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</si>
  <si>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</si>
  <si>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</si>
  <si>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</si>
  <si>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</si>
  <si>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</si>
  <si>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</si>
  <si>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</si>
  <si>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</si>
  <si>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</si>
  <si>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</si>
  <si>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</si>
  <si>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</si>
  <si>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</si>
  <si>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</si>
  <si>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</si>
  <si>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</si>
  <si>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</si>
  <si>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</si>
  <si>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</si>
  <si>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</si>
  <si>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</si>
  <si>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</si>
  <si>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</si>
  <si>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</si>
  <si>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</si>
  <si>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</si>
  <si>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</si>
  <si>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</si>
  <si>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</si>
  <si>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</si>
  <si>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</si>
  <si>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</si>
  <si>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</si>
  <si>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</si>
  <si>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</si>
  <si>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</si>
  <si>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</si>
  <si>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</si>
  <si>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</si>
  <si>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</si>
  <si>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</si>
  <si>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</si>
  <si>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</si>
  <si>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</si>
  <si>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</si>
  <si>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</si>
  <si>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</si>
  <si>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</si>
  <si>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</si>
  <si>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</si>
  <si>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</si>
  <si>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</si>
  <si>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</si>
  <si>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</si>
  <si>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</si>
  <si>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</si>
  <si>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</si>
  <si>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</si>
  <si>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</si>
  <si>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</si>
  <si>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</si>
  <si>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</si>
  <si>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</si>
  <si>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</si>
  <si>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</si>
  <si>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</si>
  <si>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</si>
  <si>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</si>
  <si>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</si>
  <si>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</si>
  <si>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</si>
  <si>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</si>
  <si>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</si>
  <si>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</si>
  <si>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</si>
  <si>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</si>
  <si>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</si>
  <si>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</si>
  <si>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</si>
  <si>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</si>
  <si>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</si>
  <si>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</si>
  <si>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</si>
  <si>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</si>
  <si>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</si>
  <si>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</si>
  <si>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</si>
  <si>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</si>
  <si>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</si>
  <si>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</si>
  <si>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</si>
  <si>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</si>
  <si>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</si>
  <si>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</si>
  <si>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</si>
  <si>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</si>
  <si>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</si>
  <si>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</si>
  <si>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</si>
  <si>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</si>
  <si>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</si>
  <si>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</si>
  <si>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</si>
  <si>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</si>
  <si>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</si>
  <si>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</si>
  <si>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</si>
  <si>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</si>
  <si>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</si>
  <si>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</si>
  <si>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</si>
  <si>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</si>
  <si>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</si>
  <si>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</si>
  <si>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</si>
  <si>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</si>
  <si>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</si>
  <si>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</si>
  <si>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</si>
  <si>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</si>
  <si>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</si>
  <si>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</si>
  <si>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</si>
  <si>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</si>
  <si>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</si>
  <si>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</si>
  <si>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</si>
  <si>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</si>
  <si>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</si>
  <si>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</si>
  <si>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</si>
  <si>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</si>
  <si>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</si>
  <si>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</si>
  <si>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</si>
  <si>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</si>
  <si>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</si>
  <si>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</si>
  <si>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</si>
  <si>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</si>
  <si>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</si>
  <si>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</si>
  <si>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</si>
  <si>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</si>
  <si>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</si>
  <si>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</si>
  <si>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</si>
  <si>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</si>
  <si>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</si>
  <si>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</si>
  <si>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</si>
  <si>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</si>
  <si>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</si>
  <si>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</si>
  <si>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</si>
  <si>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</si>
  <si>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</si>
  <si>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</si>
  <si>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</si>
  <si>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</si>
  <si>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</si>
  <si>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</si>
  <si>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</si>
  <si>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</si>
  <si>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</si>
  <si>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</si>
  <si>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</si>
  <si>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</si>
  <si>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</si>
  <si>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</si>
  <si>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</si>
  <si>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</si>
  <si>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</si>
  <si>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</si>
  <si>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</si>
  <si>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</si>
  <si>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</si>
  <si>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</si>
  <si>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</si>
  <si>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</si>
  <si>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</si>
  <si>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</si>
  <si>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</si>
  <si>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</si>
  <si>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</si>
  <si>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</si>
  <si>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</si>
  <si>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</si>
  <si>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</si>
  <si>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</si>
  <si>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</si>
  <si>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</si>
  <si>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</si>
  <si>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</si>
  <si>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</si>
  <si>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</si>
  <si>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</si>
  <si>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</si>
  <si>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</si>
  <si>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</si>
  <si>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</si>
  <si>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</si>
  <si>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</si>
  <si>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</si>
  <si>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</si>
  <si>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</si>
  <si>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</si>
  <si>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</si>
  <si>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</si>
  <si>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</si>
  <si>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</si>
  <si>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</si>
  <si>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</si>
  <si>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</si>
  <si>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</si>
  <si>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</si>
  <si>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</si>
  <si>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</si>
  <si>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</si>
  <si>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</si>
  <si>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</si>
  <si>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</si>
  <si>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</si>
  <si>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</si>
  <si>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</si>
  <si>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</si>
  <si>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</si>
  <si>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</si>
  <si>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</si>
  <si>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</si>
  <si>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</si>
  <si>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</si>
  <si>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</si>
  <si>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</si>
  <si>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</si>
  <si>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</si>
  <si>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</si>
  <si>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</si>
  <si>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</si>
  <si>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</si>
  <si>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</si>
  <si>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</si>
  <si>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</si>
  <si>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</si>
  <si>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</si>
  <si>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</si>
  <si>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</si>
  <si>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</si>
  <si>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</si>
  <si>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</si>
  <si>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</si>
  <si>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</si>
  <si>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</si>
  <si>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</si>
  <si>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</si>
  <si>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</si>
  <si>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</si>
  <si>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</si>
  <si>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</si>
  <si>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</si>
  <si>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</si>
  <si>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</si>
  <si>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</si>
  <si>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</si>
  <si>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</si>
  <si>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</si>
  <si>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</si>
  <si>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</si>
  <si>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</si>
  <si>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</si>
  <si>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</si>
  <si>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</si>
  <si>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</si>
  <si>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</si>
  <si>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</si>
  <si>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</si>
  <si>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</si>
  <si>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</si>
  <si>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</si>
  <si>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</si>
  <si>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</si>
  <si>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</si>
  <si>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</si>
  <si>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</si>
  <si>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</si>
  <si>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</si>
  <si>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</si>
  <si>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</si>
  <si>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</si>
  <si>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</si>
  <si>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</si>
  <si>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</si>
  <si>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</si>
  <si>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</si>
  <si>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</si>
  <si>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</si>
  <si>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</si>
  <si>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</si>
  <si>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</si>
  <si>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</si>
  <si>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</si>
  <si>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</si>
  <si>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</si>
  <si>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</si>
  <si>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</si>
  <si>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</si>
  <si>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</si>
  <si>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</si>
  <si>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</si>
  <si>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</si>
  <si>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</si>
  <si>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</si>
  <si>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</si>
  <si>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</si>
  <si>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</si>
  <si>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</si>
  <si>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</si>
  <si>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</si>
  <si>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</si>
  <si>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</si>
  <si>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</si>
  <si>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</si>
  <si>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</si>
  <si>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</si>
  <si>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</si>
  <si>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</si>
  <si>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</si>
  <si>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</si>
  <si>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</si>
  <si>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</si>
  <si>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</si>
  <si>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</si>
  <si>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</si>
  <si>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</si>
  <si>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</si>
  <si>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</si>
  <si>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</si>
  <si>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</si>
  <si>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</si>
  <si>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</si>
  <si>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</si>
  <si>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</si>
  <si>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</si>
  <si>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</si>
  <si>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</si>
  <si>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</si>
  <si>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</si>
  <si>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</si>
  <si>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</si>
  <si>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</si>
  <si>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</si>
  <si>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</si>
  <si>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</si>
  <si>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</si>
  <si>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</si>
  <si>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</si>
  <si>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</si>
  <si>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</si>
  <si>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</si>
  <si>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</si>
  <si>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</si>
  <si>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</si>
  <si>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</si>
  <si>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</si>
  <si>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</si>
  <si>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</si>
  <si>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</si>
  <si>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</si>
  <si>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</si>
  <si>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</si>
  <si>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</si>
  <si>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</si>
  <si>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</si>
  <si>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</si>
  <si>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</si>
  <si>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</si>
  <si>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</si>
  <si>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</si>
  <si>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</si>
  <si>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</si>
  <si>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</si>
  <si>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</si>
  <si>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</si>
  <si>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</si>
  <si>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</si>
  <si>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</si>
  <si>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</si>
  <si>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</si>
  <si>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</si>
  <si>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</si>
  <si>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</si>
  <si>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</si>
  <si>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</si>
  <si>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</si>
  <si>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</si>
  <si>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</si>
  <si>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</si>
  <si>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</si>
  <si>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</si>
  <si>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</si>
  <si>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</si>
  <si>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</si>
  <si>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</si>
  <si>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</si>
  <si>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</si>
  <si>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</si>
  <si>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</si>
  <si>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</si>
  <si>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</si>
  <si>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</si>
  <si>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</si>
  <si>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</si>
  <si>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</si>
  <si>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</si>
  <si>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</si>
  <si>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</si>
  <si>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</si>
  <si>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</si>
  <si>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</si>
  <si>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</si>
  <si>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</si>
  <si>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</si>
  <si>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</si>
  <si>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</si>
  <si>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</si>
  <si>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</si>
  <si>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</si>
  <si>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</si>
  <si>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</si>
  <si>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</si>
  <si>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</si>
  <si>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</si>
  <si>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</si>
  <si>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</si>
  <si>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</si>
  <si>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</si>
  <si>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</si>
  <si>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</si>
  <si>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</si>
  <si>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</si>
  <si>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</si>
  <si>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</si>
  <si>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</si>
  <si>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</si>
  <si>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</si>
  <si>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</si>
  <si>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</si>
  <si>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</si>
  <si>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</si>
  <si>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</si>
  <si>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</si>
  <si>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</si>
  <si>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</si>
  <si>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</si>
  <si>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</si>
  <si>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</si>
  <si>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</si>
  <si>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</si>
  <si>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</si>
  <si>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</si>
  <si>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</si>
  <si>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</si>
  <si>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</si>
  <si>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</si>
  <si>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</si>
  <si>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</si>
  <si>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</si>
  <si>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</si>
  <si>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</si>
  <si>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</si>
  <si>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</si>
  <si>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</si>
  <si>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</si>
  <si>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</si>
  <si>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</si>
  <si>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</si>
  <si>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</si>
  <si>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</si>
  <si>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</si>
  <si>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</si>
  <si>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</si>
  <si>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</si>
  <si>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</si>
  <si>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</si>
  <si>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</si>
  <si>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</si>
  <si>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</si>
  <si>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</si>
  <si>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</si>
  <si>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</si>
  <si>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</si>
  <si>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</si>
  <si>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</si>
  <si>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</si>
  <si>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</si>
  <si>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</si>
  <si>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</si>
  <si>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</si>
  <si>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</si>
  <si>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</si>
  <si>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</si>
  <si>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</si>
  <si>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</si>
  <si>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</si>
  <si>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</si>
  <si>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</si>
  <si>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</si>
  <si>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</si>
  <si>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</si>
  <si>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</si>
  <si>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</si>
  <si>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</si>
  <si>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</si>
  <si>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</si>
  <si>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</si>
  <si>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</si>
  <si>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</si>
  <si>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</si>
  <si>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</si>
  <si>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</si>
  <si>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</si>
  <si>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</si>
  <si>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</si>
  <si>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</si>
  <si>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</si>
  <si>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</si>
  <si>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</si>
  <si>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</si>
  <si>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</si>
  <si>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</si>
  <si>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</si>
  <si>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</si>
  <si>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</si>
  <si>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</si>
  <si>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</si>
  <si>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</si>
  <si>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</si>
  <si>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</si>
  <si>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</si>
  <si>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</si>
  <si>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</si>
  <si>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</si>
  <si>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</si>
  <si>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</si>
  <si>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</si>
  <si>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</si>
  <si>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</si>
  <si>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</si>
  <si>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</si>
  <si>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</si>
  <si>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</si>
  <si>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</si>
  <si>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</si>
  <si>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</si>
  <si>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</si>
  <si>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</si>
  <si>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</si>
  <si>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</si>
  <si>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</si>
  <si>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</si>
  <si>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</si>
  <si>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</si>
  <si>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</si>
  <si>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</si>
  <si>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</si>
  <si>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</si>
  <si>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</si>
  <si>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</si>
  <si>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</si>
  <si>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</si>
  <si>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</si>
  <si>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</si>
  <si>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</si>
  <si>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</si>
  <si>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</si>
  <si>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</si>
  <si>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</si>
  <si>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</si>
  <si>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</si>
  <si>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</si>
  <si>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</si>
  <si>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</si>
  <si>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</si>
  <si>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</si>
  <si>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</si>
  <si>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</si>
  <si>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</si>
  <si>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</si>
  <si>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</si>
  <si>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</si>
  <si>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</si>
  <si>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</si>
  <si>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</si>
  <si>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</si>
  <si>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</si>
  <si>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</si>
  <si>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</si>
  <si>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</si>
  <si>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</si>
  <si>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</si>
  <si>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</si>
  <si>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</si>
  <si>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</si>
  <si>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</si>
  <si>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</si>
  <si>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</si>
  <si>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</si>
  <si>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</si>
  <si>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</si>
  <si>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</si>
  <si>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</si>
  <si>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</si>
  <si>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</si>
  <si>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</si>
  <si>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</si>
  <si>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</si>
  <si>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</si>
  <si>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</si>
  <si>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</si>
  <si>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</si>
  <si>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</si>
  <si>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</si>
  <si>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</si>
  <si>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</si>
  <si>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</si>
  <si>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</si>
  <si>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</si>
  <si>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</si>
  <si>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</si>
  <si>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</si>
  <si>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</si>
  <si>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</si>
  <si>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</si>
  <si>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</si>
  <si>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</si>
  <si>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</si>
  <si>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</si>
  <si>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</si>
  <si>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</si>
  <si>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</si>
  <si>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</si>
  <si>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</si>
  <si>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</si>
  <si>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</si>
  <si>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</si>
  <si>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</si>
  <si>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</si>
  <si>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</si>
  <si>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</si>
  <si>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</si>
  <si>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</si>
  <si>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</si>
  <si>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</si>
  <si>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</si>
  <si>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</si>
  <si>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</si>
  <si>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</si>
  <si>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</si>
  <si>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</si>
  <si>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</si>
  <si>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</si>
  <si>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</si>
  <si>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</si>
  <si>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</si>
  <si>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</si>
  <si>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</si>
  <si>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</si>
  <si>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</si>
  <si>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</si>
  <si>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</si>
  <si>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</si>
  <si>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</si>
  <si>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</si>
  <si>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</si>
  <si>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</si>
  <si>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</si>
  <si>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</si>
  <si>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</si>
  <si>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</si>
  <si>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</si>
  <si>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</si>
  <si>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</si>
  <si>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</si>
  <si>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</si>
  <si>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</si>
  <si>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</si>
  <si>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</si>
  <si>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</si>
  <si>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</si>
  <si>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</si>
  <si>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</si>
  <si>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</si>
  <si>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</si>
  <si>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</si>
  <si>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</si>
  <si>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</si>
  <si>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</si>
  <si>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</si>
  <si>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</si>
  <si>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</si>
  <si>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</si>
  <si>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</si>
  <si>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</si>
  <si>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</si>
  <si>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</si>
  <si>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</si>
  <si>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</si>
  <si>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</si>
  <si>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</si>
  <si>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</si>
  <si>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</si>
  <si>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</si>
  <si>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</si>
  <si>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</si>
  <si>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</si>
  <si>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</si>
  <si>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</si>
  <si>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</si>
  <si>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</si>
  <si>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</si>
  <si>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</si>
  <si>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</si>
  <si>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</si>
  <si>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</si>
  <si>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</si>
  <si>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</si>
  <si>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</si>
  <si>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</si>
  <si>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</si>
  <si>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</si>
  <si>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</si>
  <si>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</si>
  <si>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</si>
  <si>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</si>
  <si>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</si>
  <si>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</si>
  <si>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</si>
  <si>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</si>
  <si>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</si>
  <si>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</si>
  <si>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</si>
  <si>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</si>
  <si>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</si>
  <si>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</si>
  <si>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</si>
  <si>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</si>
  <si>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</si>
  <si>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</si>
  <si>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</si>
  <si>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</si>
  <si>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</si>
  <si>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</si>
  <si>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</si>
  <si>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</si>
  <si>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</si>
  <si>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</si>
  <si>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</si>
  <si>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</si>
  <si>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</si>
  <si>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</si>
  <si>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</si>
  <si>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</si>
  <si>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</si>
  <si>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</si>
  <si>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</si>
  <si>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</si>
  <si>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</si>
  <si>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</si>
  <si>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</si>
  <si>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</si>
  <si>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</si>
  <si>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</si>
  <si>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</si>
  <si>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</si>
  <si>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</si>
  <si>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</si>
  <si>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</si>
  <si>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</si>
  <si>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</si>
  <si>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</si>
  <si>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</si>
  <si>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</si>
  <si>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</si>
  <si>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</si>
  <si>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</si>
  <si>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</si>
  <si>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</si>
  <si>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</si>
  <si>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</si>
  <si>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</si>
  <si>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</si>
  <si>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</si>
  <si>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</si>
  <si>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</si>
  <si>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</si>
  <si>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</si>
  <si>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</si>
  <si>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</si>
  <si>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</si>
  <si>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</si>
  <si>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</si>
  <si>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</si>
  <si>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</si>
  <si>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</si>
  <si>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</si>
  <si>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</si>
  <si>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</si>
  <si>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</si>
  <si>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</si>
  <si>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</si>
  <si>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</si>
  <si>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</si>
  <si>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</si>
  <si>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</si>
  <si>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</si>
  <si>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</si>
  <si>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</si>
  <si>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</si>
  <si>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</si>
  <si>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</si>
  <si>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</si>
  <si>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</si>
  <si>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</si>
  <si>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</si>
  <si>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</si>
  <si>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</si>
  <si>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</si>
  <si>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</si>
  <si>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</si>
  <si>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</si>
  <si>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</si>
  <si>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</si>
  <si>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</si>
  <si>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</si>
  <si>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</si>
  <si>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</si>
  <si>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</si>
  <si>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</si>
  <si>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</si>
  <si>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</si>
  <si>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</si>
  <si>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</si>
  <si>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</si>
  <si>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</si>
  <si>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</si>
  <si>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</si>
  <si>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</si>
  <si>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</si>
  <si>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</si>
  <si>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</si>
  <si>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</si>
  <si>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</si>
  <si>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</si>
  <si>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</si>
  <si>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</si>
  <si>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</si>
  <si>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</si>
  <si>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</si>
  <si>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</si>
  <si>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</si>
  <si>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</si>
  <si>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</si>
  <si>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</si>
  <si>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</si>
  <si>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</si>
  <si>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</si>
  <si>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</si>
  <si>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</si>
  <si>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</si>
  <si>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</si>
  <si>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</si>
  <si>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</si>
  <si>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</si>
  <si>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</si>
  <si>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</si>
  <si>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</si>
  <si>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</si>
  <si>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</si>
  <si>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</si>
  <si>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</si>
  <si>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</si>
  <si>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</si>
  <si>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</si>
  <si>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</si>
  <si>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</si>
  <si>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</si>
  <si>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</si>
  <si>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</si>
  <si>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</si>
  <si>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</si>
  <si>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</si>
  <si>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</si>
  <si>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</si>
  <si>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</si>
  <si>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</si>
  <si>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</si>
  <si>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</si>
  <si>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</si>
  <si>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</si>
  <si>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</si>
  <si>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</si>
  <si>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</si>
  <si>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</si>
  <si>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</si>
  <si>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</si>
  <si>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</si>
  <si>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</si>
  <si>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</si>
  <si>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</si>
  <si>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</si>
  <si>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</si>
  <si>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</si>
  <si>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</si>
  <si>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</si>
  <si>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</si>
  <si>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</si>
  <si>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</si>
  <si>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</si>
  <si>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</si>
  <si>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</si>
  <si>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</si>
  <si>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</si>
  <si>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</si>
  <si>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</si>
  <si>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</si>
  <si>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</si>
  <si>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</si>
  <si>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</si>
  <si>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</si>
  <si>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</si>
  <si>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</si>
  <si>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</si>
  <si>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</si>
  <si>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</si>
  <si>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</si>
  <si>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</si>
  <si>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</si>
  <si>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</si>
  <si>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</si>
  <si>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</si>
  <si>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</si>
  <si>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</si>
  <si>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</si>
  <si>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</si>
  <si>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</si>
  <si>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</si>
  <si>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</si>
  <si>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</si>
  <si>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</si>
  <si>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</si>
  <si>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</si>
  <si>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</si>
  <si>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</si>
  <si>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</si>
  <si>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</si>
  <si>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</si>
  <si>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</si>
  <si>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</si>
  <si>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</si>
  <si>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</si>
  <si>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</si>
  <si>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</si>
  <si>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</si>
  <si>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</si>
  <si>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</si>
  <si>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</si>
  <si>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</si>
  <si>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</si>
  <si>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</si>
  <si>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</si>
  <si>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</si>
  <si>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</si>
  <si>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</si>
  <si>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</si>
  <si>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</si>
  <si>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</si>
  <si>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</si>
  <si>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</si>
  <si>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</si>
  <si>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</si>
  <si>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</si>
  <si>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</si>
  <si>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</si>
  <si>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</si>
  <si>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</si>
  <si>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</si>
  <si>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</si>
  <si>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</si>
  <si>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</si>
  <si>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</si>
  <si>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</si>
  <si>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</si>
  <si>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</si>
  <si>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</si>
  <si>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</si>
  <si>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</si>
  <si>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</si>
  <si>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</si>
  <si>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</si>
  <si>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</si>
  <si>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</si>
  <si>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</si>
  <si>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</si>
  <si>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</si>
  <si>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</si>
  <si>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</si>
  <si>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</si>
  <si>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</si>
  <si>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</si>
  <si>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</si>
  <si>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</si>
  <si>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</si>
  <si>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</si>
  <si>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</si>
  <si>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</si>
  <si>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</si>
  <si>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</si>
  <si>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</si>
  <si>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</si>
  <si>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</si>
  <si>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</si>
  <si>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</si>
  <si>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</si>
  <si>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</si>
  <si>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</si>
  <si>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</si>
  <si>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</si>
  <si>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</si>
  <si>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</si>
  <si>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</si>
  <si>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</si>
  <si>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</si>
  <si>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</si>
  <si>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</si>
  <si>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</si>
  <si>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</si>
  <si>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</si>
  <si>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</si>
  <si>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</si>
  <si>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</si>
  <si>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</si>
  <si>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</si>
  <si>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</si>
  <si>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</si>
  <si>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</si>
  <si>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</si>
  <si>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</si>
  <si>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</si>
  <si>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</si>
  <si>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</si>
  <si>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</si>
  <si>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</si>
  <si>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</si>
  <si>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</si>
  <si>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</si>
  <si>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</si>
  <si>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</si>
  <si>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</si>
  <si>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</si>
  <si>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</si>
  <si>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</si>
  <si>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</si>
  <si>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</si>
  <si>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</si>
  <si>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</si>
  <si>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</si>
  <si>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</si>
  <si>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</si>
  <si>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</si>
  <si>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</si>
  <si>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</si>
  <si>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</si>
  <si>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</si>
  <si>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</si>
  <si>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</si>
  <si>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</si>
  <si>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</si>
  <si>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</si>
  <si>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</si>
  <si>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</si>
  <si>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</si>
  <si>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</si>
  <si>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</si>
  <si>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</si>
  <si>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</si>
  <si>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</si>
  <si>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</si>
  <si>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</si>
  <si>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</si>
  <si>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</si>
  <si>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</si>
  <si>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</si>
  <si>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</si>
  <si>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</si>
  <si>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</si>
  <si>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</si>
  <si>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</si>
  <si>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</si>
  <si>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</si>
  <si>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</si>
  <si>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</si>
  <si>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</si>
  <si>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</si>
  <si>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</si>
  <si>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</si>
  <si>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</si>
  <si>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</si>
  <si>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</si>
  <si>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</si>
  <si>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</si>
  <si>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</si>
  <si>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</si>
  <si>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</si>
  <si>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</si>
  <si>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</si>
  <si>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</si>
  <si>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</si>
  <si>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</si>
  <si>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</si>
  <si>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</si>
  <si>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</si>
  <si>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</si>
  <si>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</si>
  <si>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</si>
  <si>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</si>
  <si>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</si>
  <si>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</si>
  <si>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</si>
  <si>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</si>
  <si>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</si>
  <si>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</si>
  <si>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</si>
  <si>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</si>
  <si>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</si>
  <si>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</si>
  <si>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</si>
  <si>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</si>
  <si>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</si>
  <si>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</si>
  <si>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</si>
  <si>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</si>
  <si>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</si>
  <si>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</si>
  <si>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</si>
  <si>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</si>
  <si>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</si>
  <si>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</si>
  <si>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</si>
  <si>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</si>
  <si>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</si>
  <si>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</si>
  <si>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</si>
  <si>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</si>
  <si>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</si>
  <si>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</si>
  <si>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</si>
  <si>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</si>
  <si>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</si>
  <si>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</si>
  <si>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</si>
  <si>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</si>
  <si>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</si>
  <si>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</si>
  <si>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</si>
  <si>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</si>
  <si>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</si>
  <si>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</si>
  <si>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</si>
  <si>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</si>
  <si>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</si>
  <si>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</si>
  <si>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</si>
  <si>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</si>
  <si>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</si>
  <si>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</si>
  <si>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</si>
  <si>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</si>
  <si>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</si>
  <si>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</si>
  <si>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</si>
  <si>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</si>
  <si>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</si>
  <si>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</si>
  <si>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</si>
  <si>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</si>
  <si>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</si>
  <si>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</si>
  <si>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</si>
  <si>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</si>
  <si>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</si>
  <si>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</si>
  <si>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</si>
  <si>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</si>
  <si>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</si>
  <si>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</si>
  <si>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</si>
  <si>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</si>
  <si>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</si>
  <si>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</si>
  <si>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</si>
  <si>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</si>
  <si>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</si>
  <si>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</si>
  <si>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</si>
  <si>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</si>
  <si>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</si>
  <si>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</si>
  <si>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</si>
  <si>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</si>
  <si>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</si>
  <si>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</si>
  <si>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</si>
  <si>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</si>
  <si>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</si>
  <si>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</si>
  <si>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</si>
  <si>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</si>
  <si>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</si>
  <si>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</si>
  <si>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</si>
  <si>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</si>
  <si>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</si>
  <si>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</si>
  <si>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</si>
  <si>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</si>
  <si>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</si>
  <si>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</si>
  <si>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</si>
  <si>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</si>
  <si>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</si>
  <si>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</si>
  <si>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</si>
  <si>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</si>
  <si>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</si>
  <si>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</si>
  <si>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</si>
  <si>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</si>
  <si>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</si>
  <si>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</si>
  <si>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</si>
  <si>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</si>
  <si>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</si>
  <si>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</si>
  <si>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</si>
  <si>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</si>
  <si>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</si>
  <si>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</si>
  <si>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</si>
  <si>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</si>
  <si>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</si>
  <si>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</si>
  <si>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</si>
  <si>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</si>
  <si>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</si>
  <si>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</si>
  <si>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</si>
  <si>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</si>
  <si>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</si>
  <si>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</si>
  <si>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</si>
  <si>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</si>
  <si>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</si>
  <si>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</si>
  <si>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</si>
  <si>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</si>
  <si>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</si>
  <si>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</si>
  <si>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</si>
  <si>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</si>
  <si>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</si>
  <si>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</si>
  <si>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</si>
  <si>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</si>
  <si>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</si>
  <si>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</si>
  <si>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</si>
  <si>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</si>
  <si>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</si>
  <si>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</si>
  <si>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</si>
  <si>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</si>
  <si>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</si>
  <si>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</si>
  <si>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</si>
  <si>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</si>
  <si>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</si>
  <si>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</si>
  <si>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</si>
  <si>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</si>
  <si>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</si>
  <si>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</si>
  <si>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</si>
  <si>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</si>
  <si>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</si>
  <si>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</si>
  <si>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</si>
  <si>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</si>
  <si>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</si>
  <si>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</si>
  <si>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</si>
  <si>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</si>
  <si>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</si>
  <si>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</si>
  <si>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</si>
  <si>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</si>
  <si>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</si>
  <si>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</si>
  <si>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</si>
  <si>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</si>
  <si>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</si>
  <si>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</si>
  <si>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</si>
  <si>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</si>
  <si>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</si>
  <si>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</si>
  <si>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</si>
  <si>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</si>
  <si>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</si>
  <si>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</si>
  <si>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</si>
  <si>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</si>
  <si>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</si>
  <si>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</si>
  <si>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</si>
  <si>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</si>
  <si>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</si>
  <si>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</si>
  <si>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</si>
  <si>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</si>
  <si>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</si>
  <si>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</si>
  <si>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</si>
  <si>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</si>
  <si>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</si>
  <si>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</si>
  <si>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</si>
  <si>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</si>
  <si>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</si>
  <si>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</si>
  <si>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</si>
  <si>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</si>
  <si>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</si>
  <si>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</si>
  <si>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</si>
  <si>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</si>
  <si>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</si>
  <si>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</si>
  <si>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</si>
  <si>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</si>
  <si>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</si>
  <si>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</si>
  <si>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</si>
  <si>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</si>
  <si>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</si>
  <si>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</si>
  <si>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</si>
  <si>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</si>
  <si>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</si>
  <si>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</si>
  <si>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</si>
  <si>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</si>
  <si>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</si>
  <si>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</si>
  <si>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</si>
  <si>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</si>
  <si>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</si>
  <si>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</si>
  <si>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</si>
  <si>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</si>
  <si>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</si>
  <si>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</si>
  <si>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</si>
  <si>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</si>
  <si>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</si>
  <si>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</si>
  <si>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</si>
  <si>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</si>
  <si>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</si>
  <si>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</si>
  <si>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</si>
  <si>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</si>
  <si>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</si>
  <si>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</si>
  <si>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</si>
  <si>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</si>
  <si>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</si>
  <si>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</si>
  <si>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</si>
  <si>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</si>
  <si>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</si>
  <si>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</si>
  <si>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</si>
  <si>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</si>
  <si>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</si>
  <si>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</si>
  <si>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</si>
  <si>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</si>
  <si>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</si>
  <si>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</si>
  <si>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</si>
  <si>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</si>
  <si>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</si>
  <si>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</si>
  <si>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</si>
  <si>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</si>
  <si>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</si>
  <si>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</si>
  <si>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</si>
  <si>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</si>
  <si>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</si>
  <si>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</si>
  <si>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</si>
  <si>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</si>
  <si>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</si>
  <si>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</si>
  <si>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</si>
  <si>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</si>
  <si>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</si>
  <si>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</si>
  <si>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</si>
  <si>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</si>
  <si>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</si>
  <si>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</si>
  <si>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</si>
  <si>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</si>
  <si>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</si>
  <si>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</si>
  <si>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</si>
  <si>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</si>
  <si>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</si>
  <si>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</si>
  <si>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</si>
  <si>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</si>
  <si>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</si>
  <si>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</si>
  <si>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</si>
  <si>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</si>
  <si>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</si>
  <si>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</si>
  <si>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</si>
  <si>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</si>
  <si>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</si>
  <si>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</si>
  <si>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</si>
  <si>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</si>
  <si>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</si>
  <si>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</si>
  <si>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</si>
  <si>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</si>
  <si>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</si>
  <si>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</si>
  <si>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</si>
  <si>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</si>
  <si>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</si>
  <si>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</si>
  <si>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</si>
  <si>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</si>
  <si>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</si>
  <si>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</si>
  <si>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</si>
  <si>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</si>
  <si>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</si>
  <si>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</si>
  <si>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</si>
  <si>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</si>
  <si>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</si>
  <si>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</si>
  <si>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</si>
  <si>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</si>
  <si>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</si>
  <si>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</si>
  <si>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</si>
  <si>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</si>
  <si>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</si>
  <si>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</si>
  <si>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</si>
  <si>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</si>
  <si>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</si>
  <si>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</si>
  <si>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</si>
  <si>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</si>
  <si>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</si>
  <si>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</si>
  <si>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</si>
  <si>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</si>
  <si>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</si>
  <si>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</si>
  <si>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</si>
  <si>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</si>
  <si>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</si>
  <si>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</si>
  <si>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</si>
  <si>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</si>
  <si>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</si>
  <si>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</si>
  <si>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</si>
  <si>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</si>
  <si>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</si>
  <si>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</si>
  <si>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</si>
  <si>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</si>
  <si>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</si>
  <si>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</si>
  <si>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</si>
  <si>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</si>
  <si>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</si>
  <si>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</si>
  <si>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</si>
  <si>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</si>
  <si>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</si>
  <si>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</si>
  <si>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</si>
  <si>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</si>
  <si>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</si>
  <si>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</si>
  <si>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</si>
  <si>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</si>
  <si>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</si>
  <si>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</si>
  <si>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</si>
  <si>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</si>
  <si>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</si>
  <si>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</si>
  <si>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</si>
  <si>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</si>
  <si>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</si>
  <si>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</si>
  <si>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</si>
  <si>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</si>
  <si>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</si>
  <si>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</si>
  <si>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</si>
  <si>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</si>
  <si>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</si>
  <si>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</si>
  <si>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</si>
  <si>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</si>
  <si>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</si>
  <si>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</si>
  <si>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</si>
  <si>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</si>
  <si>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</si>
  <si>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</si>
  <si>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</si>
  <si>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</si>
  <si>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</si>
  <si>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</si>
  <si>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</si>
  <si>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</si>
  <si>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</si>
  <si>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</si>
  <si>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</si>
  <si>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</si>
  <si>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</si>
  <si>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</si>
  <si>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</si>
  <si>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</si>
  <si>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</si>
  <si>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</si>
  <si>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</si>
  <si>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</si>
  <si>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</si>
  <si>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</si>
  <si>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</si>
  <si>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</si>
  <si>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</si>
  <si>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</si>
  <si>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</si>
  <si>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</si>
  <si>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</si>
  <si>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</si>
  <si>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</si>
  <si>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</si>
  <si>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</si>
  <si>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</si>
  <si>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</si>
  <si>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</si>
  <si>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</si>
  <si>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</si>
  <si>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</si>
  <si>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</si>
  <si>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</si>
  <si>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</si>
  <si>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</si>
  <si>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</si>
  <si>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</si>
  <si>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</si>
  <si>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</si>
  <si>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</si>
  <si>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</si>
  <si>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</si>
  <si>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</si>
  <si>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</si>
  <si>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</si>
  <si>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</si>
  <si>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</si>
  <si>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</si>
  <si>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</si>
  <si>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</si>
  <si>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</si>
  <si>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</si>
  <si>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</si>
  <si>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</si>
  <si>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</si>
  <si>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</si>
  <si>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</si>
  <si>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</si>
  <si>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</si>
  <si>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</si>
  <si>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</si>
  <si>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</si>
  <si>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</si>
  <si>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</si>
  <si>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</si>
  <si>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</si>
  <si>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</si>
  <si>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</si>
  <si>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</si>
  <si>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</si>
  <si>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</si>
  <si>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</si>
  <si>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</si>
  <si>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</si>
  <si>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</si>
  <si>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</si>
  <si>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</si>
  <si>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</si>
  <si>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</si>
  <si>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</si>
  <si>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</si>
  <si>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</si>
  <si>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</si>
  <si>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</si>
  <si>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</si>
  <si>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</si>
  <si>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</si>
  <si>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</si>
  <si>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</si>
  <si>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</si>
  <si>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</si>
  <si>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</si>
  <si>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</si>
  <si>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</si>
  <si>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</si>
  <si>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</si>
  <si>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</si>
  <si>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</si>
  <si>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</si>
  <si>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</si>
  <si>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</si>
  <si>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</si>
  <si>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</si>
  <si>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</si>
  <si>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</si>
  <si>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</si>
  <si>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</si>
  <si>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</si>
  <si>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</si>
  <si>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</si>
  <si>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</si>
  <si>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</si>
  <si>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</si>
  <si>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</si>
  <si>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</si>
  <si>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</si>
  <si>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</si>
  <si>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</si>
  <si>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</si>
  <si>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</si>
  <si>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</si>
  <si>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</si>
  <si>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</si>
  <si>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</si>
  <si>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</si>
  <si>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</si>
  <si>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</si>
  <si>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</si>
  <si>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</si>
  <si>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</si>
  <si>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</si>
  <si>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</si>
  <si>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</si>
  <si>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</si>
  <si>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</si>
  <si>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</si>
  <si>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</si>
  <si>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</si>
  <si>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</si>
  <si>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</si>
  <si>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</si>
  <si>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</si>
  <si>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</si>
  <si>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</si>
  <si>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</si>
  <si>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</si>
  <si>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</si>
  <si>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</si>
  <si>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</si>
  <si>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</si>
  <si>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</si>
  <si>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</si>
  <si>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</si>
  <si>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</si>
  <si>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</si>
  <si>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</si>
  <si>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</si>
  <si>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</si>
  <si>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</si>
  <si>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</si>
  <si>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</si>
  <si>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</si>
  <si>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</si>
  <si>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</si>
  <si>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</si>
  <si>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</si>
  <si>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</si>
  <si>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</si>
  <si>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</si>
  <si>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</si>
  <si>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</si>
  <si>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</si>
  <si>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</si>
  <si>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</si>
  <si>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</si>
  <si>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</si>
  <si>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</si>
  <si>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</si>
  <si>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</si>
  <si>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</si>
  <si>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</si>
  <si>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</si>
  <si>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</si>
  <si>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</si>
  <si>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</si>
  <si>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</si>
  <si>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</si>
  <si>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</si>
  <si>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</si>
  <si>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</si>
  <si>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</si>
  <si>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</si>
  <si>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</si>
  <si>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</si>
  <si>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</si>
  <si>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</si>
  <si>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</si>
  <si>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</si>
  <si>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</si>
  <si>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</si>
  <si>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</si>
  <si>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</si>
  <si>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</si>
  <si>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</si>
  <si>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</si>
  <si>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</si>
  <si>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</si>
  <si>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</si>
  <si>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</si>
  <si>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</si>
  <si>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</si>
  <si>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</si>
  <si>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</si>
  <si>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</si>
  <si>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</si>
  <si>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</si>
  <si>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</si>
  <si>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</si>
  <si>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</si>
  <si>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</si>
  <si>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</si>
  <si>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</si>
  <si>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</si>
  <si>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</si>
  <si>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</si>
  <si>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</si>
  <si>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</si>
  <si>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</si>
  <si>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</si>
  <si>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</si>
  <si>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</si>
  <si>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</si>
  <si>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</si>
  <si>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</si>
  <si>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</si>
  <si>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</si>
  <si>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</si>
  <si>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</si>
  <si>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</si>
  <si>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</si>
  <si>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</si>
  <si>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</si>
  <si>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</si>
  <si>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</si>
  <si>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</si>
  <si>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</si>
  <si>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</si>
  <si>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</si>
  <si>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</si>
  <si>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</si>
  <si>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</si>
  <si>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</si>
  <si>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</si>
  <si>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</si>
  <si>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</si>
  <si>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</si>
  <si>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</si>
  <si>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</si>
  <si>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</si>
  <si>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</si>
  <si>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</si>
  <si>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</si>
  <si>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</si>
  <si>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</si>
  <si>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</si>
  <si>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</si>
  <si>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</si>
  <si>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</si>
  <si>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</si>
  <si>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</si>
  <si>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</si>
  <si>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</si>
  <si>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</si>
  <si>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</si>
  <si>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</si>
  <si>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</si>
  <si>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</si>
  <si>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</si>
  <si>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</si>
  <si>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</si>
  <si>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</si>
  <si>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</si>
  <si>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</si>
  <si>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</si>
  <si>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</si>
  <si>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</si>
  <si>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</si>
  <si>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</si>
  <si>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</si>
  <si>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</si>
  <si>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</si>
  <si>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</si>
  <si>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</si>
  <si>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</si>
  <si>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</si>
  <si>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</si>
  <si>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</si>
  <si>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</si>
  <si>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</si>
  <si>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</si>
  <si>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</si>
  <si>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</si>
  <si>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</si>
  <si>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</si>
  <si>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</si>
  <si>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</si>
  <si>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</si>
  <si>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</si>
  <si>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</si>
  <si>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</si>
  <si>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</si>
  <si>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</si>
  <si>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</si>
  <si>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</si>
  <si>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</si>
  <si>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</si>
  <si>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</si>
  <si>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</si>
  <si>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</si>
  <si>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</si>
  <si>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</si>
  <si>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</si>
  <si>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</si>
  <si>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</si>
  <si>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</si>
  <si>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</si>
  <si>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</si>
  <si>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</si>
  <si>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</si>
  <si>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</si>
  <si>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</si>
  <si>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</si>
  <si>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</si>
  <si>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</si>
  <si>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</si>
  <si>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</si>
  <si>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</si>
  <si>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</si>
  <si>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</si>
  <si>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</si>
  <si>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</si>
  <si>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</si>
  <si>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</si>
  <si>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</si>
  <si>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</si>
  <si>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</si>
  <si>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</si>
  <si>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</si>
  <si>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</si>
  <si>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</si>
  <si>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</si>
  <si>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</si>
  <si>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</si>
  <si>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</si>
  <si>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</si>
  <si>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</si>
  <si>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</si>
  <si>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</si>
  <si>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</si>
  <si>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</si>
  <si>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</si>
  <si>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</si>
  <si>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</si>
  <si>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</si>
  <si>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</si>
  <si>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</si>
  <si>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</si>
  <si>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</si>
  <si>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</si>
  <si>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</si>
  <si>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</si>
  <si>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</si>
  <si>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</si>
  <si>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</si>
  <si>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</si>
  <si>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</si>
  <si>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</si>
  <si>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</si>
  <si>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</si>
  <si>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</si>
  <si>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</si>
  <si>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</si>
  <si>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</si>
  <si>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</si>
  <si>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</si>
  <si>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</si>
  <si>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</si>
  <si>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</si>
  <si>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</si>
  <si>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</si>
  <si>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</si>
  <si>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</si>
  <si>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</si>
  <si>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</si>
  <si>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</si>
  <si>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</si>
  <si>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</si>
  <si>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</si>
  <si>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</si>
  <si>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</si>
  <si>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</si>
  <si>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</si>
  <si>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</si>
  <si>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</si>
  <si>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</si>
  <si>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</si>
  <si>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</si>
  <si>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</si>
  <si>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</si>
  <si>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</si>
  <si>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</si>
  <si>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</si>
  <si>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</si>
  <si>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</si>
  <si>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</si>
  <si>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</si>
  <si>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</si>
  <si>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</si>
  <si>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</si>
  <si>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</si>
  <si>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</si>
  <si>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</si>
  <si>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</si>
  <si>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</si>
  <si>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</si>
  <si>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</si>
  <si>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</si>
  <si>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</si>
  <si>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</si>
  <si>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</si>
  <si>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</si>
  <si>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</si>
  <si>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</si>
  <si>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</si>
  <si>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</si>
  <si>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</si>
  <si>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</si>
  <si>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</si>
  <si>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</si>
  <si>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</si>
  <si>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</si>
  <si>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</si>
  <si>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</si>
  <si>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</si>
  <si>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</si>
  <si>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</si>
  <si>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</si>
  <si>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</si>
  <si>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</si>
  <si>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</si>
  <si>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</si>
  <si>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</si>
  <si>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</si>
  <si>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</si>
  <si>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</si>
  <si>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</si>
  <si>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</si>
  <si>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</si>
  <si>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</si>
  <si>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</si>
  <si>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</si>
  <si>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</si>
  <si>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</si>
  <si>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</si>
  <si>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</si>
  <si>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</si>
  <si>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</si>
  <si>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</si>
  <si>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</si>
  <si>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</si>
  <si>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</si>
  <si>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</si>
  <si>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</si>
  <si>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</si>
  <si>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</si>
  <si>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</si>
  <si>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</si>
  <si>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</si>
  <si>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</si>
  <si>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</si>
  <si>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</si>
  <si>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</si>
  <si>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</si>
  <si>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</si>
  <si>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</si>
  <si>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</si>
  <si>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</si>
  <si>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</si>
  <si>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</si>
  <si>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</si>
  <si>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</si>
  <si>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</si>
  <si>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</si>
  <si>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</si>
  <si>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</si>
  <si>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</si>
  <si>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</si>
  <si>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</si>
  <si>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</si>
  <si>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</si>
  <si>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</si>
  <si>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</si>
  <si>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</si>
  <si>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</si>
  <si>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</si>
  <si>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</si>
  <si>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</si>
  <si>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</si>
  <si>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</si>
  <si>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</si>
  <si>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</si>
  <si>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</si>
  <si>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</si>
  <si>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</si>
  <si>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</si>
  <si>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</si>
  <si>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</si>
  <si>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</si>
  <si>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</si>
  <si>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</si>
  <si>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</si>
  <si>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</si>
  <si>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</si>
  <si>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</si>
  <si>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</si>
  <si>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</si>
  <si>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</si>
  <si>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</si>
  <si>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</si>
  <si>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</si>
  <si>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</si>
  <si>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</si>
  <si>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</si>
  <si>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</si>
  <si>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</si>
  <si>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</si>
  <si>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</si>
  <si>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</si>
  <si>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</si>
  <si>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</si>
  <si>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</si>
  <si>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</si>
  <si>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</si>
  <si>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</si>
  <si>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</si>
  <si>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</si>
  <si>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</si>
  <si>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</si>
  <si>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</si>
  <si>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</si>
  <si>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</si>
  <si>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</si>
  <si>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</si>
  <si>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</si>
  <si>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</si>
  <si>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</si>
  <si>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</si>
  <si>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</si>
  <si>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</si>
  <si>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</si>
  <si>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</si>
  <si>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</si>
  <si>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</si>
  <si>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</si>
  <si>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</si>
  <si>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</si>
  <si>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</si>
  <si>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</si>
  <si>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</si>
  <si>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</si>
  <si>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</si>
  <si>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</si>
  <si>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</si>
  <si>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</si>
  <si>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</si>
  <si>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</si>
  <si>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</si>
  <si>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</si>
  <si>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</si>
  <si>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</si>
  <si>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</si>
  <si>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</si>
  <si>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</si>
  <si>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</si>
  <si>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</si>
  <si>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</si>
  <si>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</si>
  <si>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</si>
  <si>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</si>
  <si>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</si>
  <si>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</si>
  <si>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</si>
  <si>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</si>
  <si>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</si>
  <si>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</si>
  <si>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</si>
  <si>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</si>
  <si>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</si>
  <si>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</si>
  <si>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</si>
  <si>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</si>
  <si>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</si>
  <si>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</si>
  <si>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</si>
  <si>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</si>
  <si>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</si>
  <si>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</si>
  <si>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</si>
  <si>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</si>
  <si>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</si>
  <si>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</si>
  <si>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</si>
  <si>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</si>
  <si>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</si>
  <si>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</si>
  <si>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</si>
  <si>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</si>
  <si>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</si>
  <si>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</si>
  <si>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</si>
  <si>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</si>
  <si>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</si>
  <si>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</si>
  <si>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</si>
  <si>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</si>
  <si>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</si>
  <si>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</si>
  <si>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</si>
  <si>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</si>
  <si>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</si>
  <si>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</si>
  <si>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</si>
  <si>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</si>
  <si>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</si>
  <si>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</si>
  <si>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</si>
  <si>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</si>
  <si>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</si>
  <si>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</si>
  <si>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</si>
  <si>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</si>
  <si>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</si>
  <si>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</si>
  <si>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</si>
  <si>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</si>
  <si>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</si>
  <si>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</si>
  <si>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</si>
  <si>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</si>
  <si>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</si>
  <si>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</si>
  <si>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</si>
  <si>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</si>
  <si>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</si>
  <si>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</si>
  <si>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</si>
  <si>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</si>
  <si>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</si>
  <si>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</si>
  <si>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</si>
  <si>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</si>
  <si>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</si>
  <si>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</si>
  <si>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</si>
  <si>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</si>
  <si>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</si>
  <si>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</si>
  <si>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</si>
  <si>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</si>
  <si>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</si>
  <si>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</si>
  <si>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</si>
  <si>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</si>
  <si>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</si>
  <si>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</si>
  <si>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</si>
  <si>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</si>
  <si>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</si>
  <si>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</si>
  <si>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</si>
  <si>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</si>
  <si>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</si>
  <si>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</si>
  <si>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</si>
  <si>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</si>
  <si>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</si>
  <si>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</si>
  <si>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</si>
  <si>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</si>
  <si>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</si>
  <si>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</si>
  <si>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</si>
  <si>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</si>
  <si>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</si>
  <si>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</si>
  <si>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</si>
  <si>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</si>
  <si>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</si>
  <si>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</si>
  <si>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</si>
  <si>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</si>
  <si>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</si>
  <si>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</si>
  <si>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</si>
  <si>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</si>
  <si>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</si>
  <si>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</si>
  <si>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</si>
  <si>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</si>
  <si>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</si>
  <si>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</si>
  <si>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</si>
  <si>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</si>
  <si>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</si>
  <si>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</si>
  <si>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</si>
  <si>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</si>
  <si>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</si>
  <si>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</si>
  <si>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</si>
  <si>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</si>
  <si>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</si>
  <si>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</si>
  <si>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</si>
  <si>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</si>
  <si>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</si>
  <si>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</si>
  <si>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</si>
  <si>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</si>
  <si>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</si>
  <si>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</si>
  <si>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</si>
  <si>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</si>
  <si>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</si>
  <si>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</si>
  <si>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</si>
  <si>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</si>
  <si>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</si>
  <si>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</si>
  <si>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</si>
  <si>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</si>
  <si>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</si>
  <si>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</si>
  <si>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</si>
  <si>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</si>
  <si>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</si>
  <si>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</si>
  <si>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</si>
  <si>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</si>
  <si>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</si>
  <si>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</si>
  <si>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</si>
  <si>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</si>
  <si>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</si>
  <si>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</si>
  <si>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</si>
  <si>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</si>
  <si>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</si>
  <si>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</si>
  <si>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</si>
  <si>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</si>
  <si>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</si>
  <si>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</si>
  <si>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</si>
  <si>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</si>
  <si>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</si>
  <si>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</si>
  <si>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</si>
  <si>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</si>
  <si>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</si>
  <si>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</si>
  <si>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</si>
  <si>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</si>
  <si>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</si>
  <si>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</si>
  <si>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</si>
  <si>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</si>
  <si>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</si>
  <si>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</si>
  <si>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</si>
  <si>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</si>
  <si>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</si>
  <si>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</si>
  <si>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</si>
  <si>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</si>
  <si>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</si>
  <si>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</si>
  <si>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</si>
  <si>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</si>
  <si>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</si>
  <si>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</si>
  <si>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</si>
  <si>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</si>
  <si>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</si>
  <si>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</si>
  <si>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</si>
  <si>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</si>
  <si>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</si>
  <si>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</si>
  <si>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</si>
  <si>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</si>
  <si>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</si>
  <si>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</si>
  <si>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</si>
  <si>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</si>
  <si>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</si>
  <si>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</si>
  <si>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</si>
  <si>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</si>
  <si>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</si>
  <si>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</si>
  <si>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</si>
  <si>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</si>
  <si>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</si>
  <si>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</si>
  <si>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</si>
  <si>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</si>
  <si>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</si>
  <si>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</si>
  <si>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</si>
  <si>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</si>
  <si>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</si>
  <si>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</si>
  <si>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</si>
  <si>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</si>
  <si>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</si>
  <si>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</si>
  <si>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</si>
  <si>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</si>
  <si>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</si>
  <si>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</si>
  <si>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</si>
  <si>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</si>
  <si>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</si>
  <si>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</si>
  <si>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</si>
  <si>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</si>
  <si>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</si>
  <si>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</si>
  <si>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</si>
  <si>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</si>
  <si>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</si>
  <si>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</si>
  <si>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</si>
  <si>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</si>
  <si>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</si>
  <si>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</si>
  <si>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</si>
  <si>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</si>
  <si>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</si>
  <si>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</si>
  <si>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</si>
  <si>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</si>
  <si>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</si>
  <si>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</si>
  <si>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</si>
  <si>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</si>
  <si>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</si>
  <si>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</si>
  <si>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</si>
  <si>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</si>
  <si>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</si>
  <si>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</si>
  <si>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</si>
  <si>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</si>
  <si>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</si>
  <si>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</si>
  <si>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</si>
  <si>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</si>
  <si>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</si>
  <si>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</si>
  <si>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</si>
  <si>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</si>
  <si>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</si>
  <si>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</si>
  <si>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</si>
  <si>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</si>
  <si>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</si>
  <si>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</si>
  <si>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</si>
  <si>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</si>
  <si>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</si>
  <si>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</si>
  <si>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</si>
  <si>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</si>
  <si>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</si>
  <si>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</si>
  <si>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</si>
  <si>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</si>
  <si>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</si>
  <si>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</si>
  <si>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</si>
  <si>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</si>
  <si>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</si>
  <si>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</si>
  <si>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</si>
  <si>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</si>
  <si>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</si>
  <si>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</si>
  <si>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</si>
  <si>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</si>
  <si>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</si>
  <si>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</si>
  <si>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</si>
  <si>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</si>
  <si>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</si>
  <si>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</si>
  <si>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</si>
  <si>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</si>
  <si>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</si>
  <si>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</si>
  <si>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</si>
  <si>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</si>
  <si>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</si>
  <si>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</si>
  <si>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</si>
  <si>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</si>
  <si>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</si>
  <si>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</si>
  <si>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</si>
  <si>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</si>
  <si>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</si>
  <si>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</si>
  <si>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</si>
  <si>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</si>
  <si>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</si>
  <si>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</si>
  <si>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</si>
  <si>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</si>
  <si>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</si>
  <si>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</si>
  <si>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</si>
  <si>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</si>
  <si>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</si>
  <si>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</si>
  <si>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</si>
  <si>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</si>
  <si>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</si>
  <si>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</si>
  <si>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</si>
  <si>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</si>
  <si>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</si>
  <si>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</si>
  <si>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</si>
  <si>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</si>
  <si>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</si>
  <si>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</si>
  <si>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</si>
  <si>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</si>
  <si>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</si>
  <si>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</si>
  <si>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</si>
  <si>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</si>
  <si>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</si>
  <si>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</si>
  <si>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</si>
  <si>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</si>
  <si>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</si>
  <si>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</si>
  <si>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</si>
  <si>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</si>
  <si>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</si>
  <si>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</si>
  <si>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</si>
  <si>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</si>
  <si>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</si>
  <si>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</si>
  <si>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</si>
  <si>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</si>
  <si>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</si>
  <si>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</si>
  <si>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</si>
  <si>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</si>
  <si>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</si>
  <si>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</si>
  <si>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</si>
  <si>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</si>
  <si>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</si>
  <si>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</si>
  <si>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</si>
  <si>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</si>
  <si>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</si>
  <si>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</si>
  <si>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</si>
  <si>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</si>
  <si>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</si>
  <si>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</si>
  <si>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</si>
  <si>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</si>
  <si>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</si>
  <si>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</si>
  <si>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</si>
  <si>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</si>
  <si>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</si>
  <si>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</si>
  <si>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</si>
  <si>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</si>
  <si>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</si>
  <si>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</si>
  <si>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</si>
  <si>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</si>
  <si>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</si>
  <si>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</si>
  <si>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</si>
  <si>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</si>
  <si>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</si>
  <si>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</si>
  <si>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</si>
  <si>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</si>
  <si>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</si>
  <si>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</si>
  <si>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</si>
  <si>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</si>
  <si>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</si>
  <si>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</si>
  <si>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</si>
  <si>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</si>
  <si>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</si>
  <si>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</si>
  <si>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</si>
  <si>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</si>
  <si>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</si>
  <si>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</si>
  <si>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</si>
  <si>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</si>
  <si>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</si>
  <si>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</si>
  <si>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</si>
  <si>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</si>
  <si>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</si>
  <si>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</si>
  <si>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</si>
  <si>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</si>
  <si>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</si>
  <si>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</si>
  <si>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</si>
  <si>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</si>
  <si>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</si>
  <si>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</si>
  <si>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</si>
  <si>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</si>
  <si>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</si>
  <si>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</si>
  <si>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</si>
  <si>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</si>
  <si>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</si>
  <si>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</si>
  <si>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</si>
  <si>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</si>
  <si>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</si>
  <si>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</si>
  <si>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</si>
  <si>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</si>
  <si>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</si>
  <si>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</si>
  <si>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</si>
  <si>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</si>
  <si>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</si>
  <si>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</si>
  <si>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</si>
  <si>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</si>
  <si>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</si>
  <si>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</si>
  <si>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</si>
  <si>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</si>
  <si>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</si>
  <si>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</si>
  <si>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</si>
  <si>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</si>
  <si>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</si>
  <si>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</si>
  <si>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</si>
  <si>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</si>
  <si>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</si>
  <si>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</si>
  <si>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</si>
  <si>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</si>
  <si>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</si>
  <si>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</si>
  <si>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</si>
  <si>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</si>
  <si>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</si>
  <si>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</si>
  <si>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</si>
  <si>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</si>
  <si>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</si>
  <si>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</si>
  <si>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</si>
  <si>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</si>
  <si>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</si>
  <si>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</si>
  <si>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</si>
  <si>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</si>
  <si>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</si>
  <si>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</si>
  <si>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</si>
  <si>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</si>
  <si>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</si>
  <si>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</si>
  <si>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</si>
  <si>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</si>
  <si>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</si>
  <si>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</si>
  <si>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</si>
  <si>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</si>
  <si>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</si>
  <si>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</si>
  <si>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</si>
  <si>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</si>
  <si>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</si>
  <si>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</si>
  <si>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</si>
  <si>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</si>
  <si>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</si>
  <si>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</si>
  <si>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</si>
  <si>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</si>
  <si>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</si>
  <si>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</si>
  <si>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</si>
  <si>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</si>
  <si>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</si>
  <si>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</si>
  <si>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</si>
  <si>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</si>
  <si>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</si>
  <si>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</si>
  <si>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</si>
  <si>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</si>
  <si>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</si>
  <si>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</si>
  <si>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</si>
  <si>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</si>
  <si>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</si>
  <si>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</si>
  <si>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</si>
  <si>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</si>
  <si>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</si>
  <si>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</si>
  <si>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</si>
  <si>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</si>
  <si>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</si>
  <si>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</si>
  <si>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</si>
  <si>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</si>
  <si>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</si>
  <si>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</si>
  <si>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</si>
  <si>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</si>
  <si>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</si>
  <si>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</si>
  <si>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</si>
  <si>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</si>
  <si>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</si>
  <si>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</si>
  <si>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</si>
  <si>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</si>
  <si>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</si>
  <si>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</si>
  <si>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</si>
  <si>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</si>
  <si>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</si>
  <si>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</si>
  <si>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</si>
  <si>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</si>
  <si>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</si>
  <si>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</si>
  <si>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</si>
  <si>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</si>
  <si>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</si>
  <si>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</si>
  <si>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</si>
  <si>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</si>
  <si>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</si>
  <si>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</si>
  <si>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</si>
  <si>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</si>
  <si>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</si>
  <si>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</si>
  <si>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</si>
  <si>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</si>
  <si>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</si>
  <si>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</si>
  <si>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</si>
  <si>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</si>
  <si>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</si>
  <si>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</si>
  <si>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</si>
  <si>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</si>
  <si>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</si>
  <si>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</si>
  <si>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</si>
  <si>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</si>
  <si>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</si>
  <si>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</si>
  <si>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</si>
  <si>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</si>
  <si>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</si>
  <si>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</si>
  <si>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</si>
  <si>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</si>
  <si>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</si>
  <si>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</si>
  <si>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</si>
  <si>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</si>
  <si>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</si>
  <si>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</si>
  <si>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</si>
  <si>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</si>
  <si>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</si>
  <si>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</si>
  <si>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</si>
  <si>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</si>
  <si>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</si>
  <si>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</si>
  <si>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</si>
  <si>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</si>
  <si>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</si>
  <si>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</si>
  <si>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</si>
  <si>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</si>
  <si>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</si>
  <si>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</si>
  <si>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</si>
  <si>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</si>
  <si>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</si>
  <si>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</si>
  <si>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</si>
  <si>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</si>
  <si>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</si>
  <si>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</si>
  <si>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</si>
  <si>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</si>
  <si>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</si>
  <si>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</si>
  <si>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</si>
  <si>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</si>
  <si>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</si>
  <si>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</si>
  <si>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</si>
  <si>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</si>
  <si>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</si>
  <si>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</si>
  <si>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</si>
  <si>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</si>
  <si>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</si>
  <si>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</si>
  <si>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</si>
  <si>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</si>
  <si>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</si>
  <si>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</si>
  <si>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</si>
  <si>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</si>
  <si>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</si>
  <si>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</si>
  <si>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</si>
  <si>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</si>
  <si>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</si>
  <si>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</si>
  <si>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</si>
  <si>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</si>
  <si>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</si>
  <si>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</si>
  <si>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</si>
  <si>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</si>
  <si>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</si>
  <si>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</si>
  <si>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</si>
  <si>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</si>
  <si>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</si>
  <si>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</si>
  <si>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</si>
  <si>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</si>
  <si>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</si>
  <si>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</si>
  <si>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</si>
  <si>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</si>
  <si>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</si>
  <si>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</si>
  <si>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</si>
  <si>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</si>
  <si>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</si>
  <si>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</si>
  <si>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</si>
  <si>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</si>
  <si>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</si>
  <si>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</si>
  <si>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</si>
  <si>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</si>
  <si>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</si>
  <si>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</si>
  <si>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</si>
  <si>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</si>
  <si>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</si>
  <si>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</si>
  <si>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</si>
  <si>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</si>
  <si>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</si>
  <si>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</si>
  <si>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</si>
  <si>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</si>
  <si>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</si>
  <si>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</si>
  <si>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</si>
  <si>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</si>
  <si>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</si>
  <si>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</si>
  <si>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</si>
  <si>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</si>
  <si>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</si>
  <si>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</si>
  <si>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</si>
  <si>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</si>
  <si>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</si>
  <si>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</si>
  <si>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</si>
  <si>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</si>
  <si>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</si>
  <si>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</si>
  <si>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</si>
  <si>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</si>
  <si>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</si>
  <si>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</si>
  <si>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</si>
  <si>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</si>
  <si>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</si>
  <si>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</si>
  <si>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</si>
  <si>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</si>
  <si>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</si>
  <si>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</si>
  <si>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</si>
  <si>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</si>
  <si>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</si>
  <si>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</si>
  <si>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</si>
  <si>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</si>
  <si>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</si>
  <si>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</si>
  <si>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</si>
  <si>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</si>
  <si>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</si>
  <si>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</si>
  <si>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</si>
  <si>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</si>
  <si>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</si>
  <si>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</si>
  <si>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</si>
  <si>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</si>
  <si>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</si>
  <si>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</si>
  <si>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</si>
  <si>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</si>
  <si>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</si>
  <si>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</si>
  <si>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</si>
  <si>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</si>
  <si>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</si>
  <si>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</si>
  <si>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</si>
  <si>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</si>
  <si>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</si>
  <si>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</si>
  <si>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</si>
  <si>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</si>
  <si>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</si>
  <si>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</si>
  <si>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</si>
  <si>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</si>
  <si>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</si>
  <si>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</si>
  <si>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</si>
  <si>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</si>
  <si>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</si>
  <si>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</si>
  <si>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</si>
  <si>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</si>
  <si>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</si>
  <si>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</si>
  <si>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</si>
  <si>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</si>
  <si>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</si>
  <si>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</si>
  <si>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</si>
  <si>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</si>
  <si>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</si>
  <si>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</si>
  <si>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</si>
  <si>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</si>
  <si>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</si>
  <si>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</si>
  <si>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</si>
  <si>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</si>
  <si>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</si>
  <si>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</si>
  <si>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</si>
  <si>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</si>
  <si>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</si>
  <si>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</si>
  <si>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</si>
  <si>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</si>
  <si>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</si>
  <si>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</si>
  <si>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</si>
  <si>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</si>
  <si>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</si>
  <si>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</si>
  <si>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</si>
  <si>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</si>
  <si>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</si>
  <si>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</si>
  <si>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</si>
  <si>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</si>
  <si>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</si>
  <si>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</si>
  <si>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</si>
  <si>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</si>
  <si>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</si>
  <si>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</si>
  <si>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</si>
  <si>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</si>
  <si>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</si>
  <si>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</si>
  <si>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</si>
  <si>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</si>
  <si>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</si>
  <si>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</si>
  <si>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</si>
  <si>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</si>
  <si>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</si>
  <si>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</si>
  <si>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</si>
  <si>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</si>
  <si>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</si>
  <si>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</si>
  <si>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</si>
  <si>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</si>
  <si>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</si>
  <si>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</si>
  <si>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</si>
  <si>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</si>
  <si>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</si>
  <si>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</si>
  <si>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</si>
  <si>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</si>
  <si>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</si>
  <si>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</si>
  <si>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</si>
  <si>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</si>
  <si>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</si>
  <si>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</si>
  <si>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</si>
  <si>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</si>
  <si>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</si>
  <si>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</si>
  <si>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</si>
  <si>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</si>
  <si>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</si>
  <si>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</si>
  <si>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</si>
  <si>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</si>
  <si>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</si>
  <si>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</si>
  <si>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</si>
  <si>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</si>
  <si>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</si>
  <si>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</si>
  <si>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</si>
  <si>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</si>
  <si>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</si>
  <si>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</si>
  <si>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</si>
  <si>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</si>
  <si>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</si>
  <si>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</si>
  <si>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</si>
  <si>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</si>
  <si>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</si>
  <si>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</si>
  <si>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</si>
  <si>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</si>
  <si>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</si>
  <si>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</si>
  <si>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</si>
  <si>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</si>
  <si>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</si>
  <si>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</si>
  <si>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</si>
  <si>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</si>
  <si>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</si>
  <si>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</si>
  <si>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</si>
  <si>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</si>
  <si>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</si>
  <si>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</si>
  <si>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</si>
  <si>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</si>
  <si>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</si>
  <si>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</si>
  <si>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</si>
  <si>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</si>
  <si>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</si>
  <si>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</si>
  <si>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</si>
  <si>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</si>
  <si>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</si>
  <si>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</si>
  <si>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</si>
  <si>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</si>
  <si>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</si>
  <si>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</si>
  <si>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</si>
  <si>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</si>
  <si>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</si>
  <si>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</si>
  <si>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</si>
  <si>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</si>
  <si>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</si>
  <si>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</si>
  <si>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</si>
  <si>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</si>
  <si>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</si>
  <si>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</si>
  <si>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</si>
  <si>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</si>
  <si>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</si>
  <si>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</si>
  <si>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</si>
  <si>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</si>
  <si>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</si>
  <si>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</si>
  <si>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</si>
  <si>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</si>
  <si>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</si>
  <si>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</si>
  <si>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</si>
  <si>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</si>
  <si>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</si>
  <si>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</si>
  <si>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</si>
  <si>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</si>
  <si>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</si>
  <si>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</si>
  <si>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</si>
  <si>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</si>
  <si>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</si>
  <si>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</si>
  <si>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</si>
  <si>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</si>
  <si>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</si>
  <si>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</si>
  <si>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</si>
  <si>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</si>
  <si>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</si>
  <si>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</si>
  <si>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</si>
  <si>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</si>
  <si>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</si>
  <si>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</si>
  <si>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</si>
  <si>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</si>
  <si>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</si>
  <si>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</si>
  <si>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</si>
  <si>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</si>
  <si>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</si>
  <si>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</si>
  <si>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</si>
  <si>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</si>
  <si>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</si>
  <si>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</si>
  <si>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</si>
  <si>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</si>
  <si>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</si>
  <si>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</si>
  <si>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</si>
  <si>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</si>
  <si>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</si>
  <si>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</si>
  <si>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</si>
  <si>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</si>
  <si>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</si>
  <si>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</si>
  <si>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</si>
  <si>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</si>
  <si>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</si>
  <si>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</si>
  <si>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</si>
  <si>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</si>
  <si>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</si>
  <si>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</si>
  <si>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</si>
  <si>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</si>
  <si>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</si>
  <si>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</si>
  <si>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</si>
  <si>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</si>
  <si>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</si>
  <si>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</si>
  <si>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</si>
  <si>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</si>
  <si>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</si>
  <si>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</si>
  <si>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</si>
  <si>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</si>
  <si>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</si>
  <si>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</si>
  <si>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</si>
  <si>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</si>
  <si>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</si>
  <si>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</si>
  <si>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</si>
  <si>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</si>
  <si>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</si>
  <si>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</si>
  <si>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</si>
  <si>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</si>
  <si>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</si>
  <si>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</si>
  <si>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</si>
  <si>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</si>
  <si>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</si>
  <si>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</si>
  <si>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</si>
  <si>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</si>
  <si>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</si>
  <si>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</si>
  <si>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</si>
  <si>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</si>
  <si>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</si>
  <si>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</si>
  <si>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</si>
  <si>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</si>
  <si>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</si>
  <si>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</si>
  <si>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</si>
  <si>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</si>
  <si>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</si>
  <si>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</si>
  <si>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</si>
  <si>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</si>
  <si>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</si>
  <si>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</si>
  <si>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</si>
  <si>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</si>
  <si>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</si>
  <si>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</si>
  <si>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</si>
  <si>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</si>
  <si>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</si>
  <si>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</si>
  <si>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</si>
  <si>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</si>
  <si>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</si>
  <si>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</si>
  <si>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</si>
  <si>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</si>
  <si>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</si>
  <si>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</si>
  <si>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</si>
  <si>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</si>
  <si>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</si>
  <si>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</si>
  <si>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</si>
  <si>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</si>
  <si>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</si>
  <si>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</si>
  <si>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</si>
  <si>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</si>
  <si>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</si>
  <si>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</si>
  <si>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</si>
  <si>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</si>
  <si>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</si>
  <si>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</si>
  <si>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</si>
  <si>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</si>
  <si>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</si>
  <si>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</si>
  <si>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</si>
  <si>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</si>
  <si>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</si>
  <si>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</si>
  <si>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</si>
  <si>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</si>
  <si>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</si>
  <si>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</si>
  <si>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</si>
  <si>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</si>
  <si>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</si>
  <si>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</si>
  <si>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</si>
  <si>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</si>
  <si>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</si>
  <si>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</si>
  <si>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</si>
  <si>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</si>
  <si>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</si>
  <si>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</si>
  <si>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</si>
  <si>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</si>
  <si>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</si>
  <si>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</si>
  <si>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</si>
  <si>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</si>
  <si>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</si>
  <si>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</si>
  <si>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</si>
  <si>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</si>
  <si>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</si>
  <si>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</si>
  <si>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</si>
  <si>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</si>
  <si>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</si>
  <si>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</si>
  <si>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</si>
  <si>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</si>
  <si>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</si>
  <si>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</si>
  <si>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</si>
  <si>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</si>
  <si>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</si>
  <si>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</si>
  <si>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</si>
  <si>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</si>
  <si>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</si>
  <si>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</si>
  <si>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</si>
  <si>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</si>
  <si>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</si>
  <si>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</si>
  <si>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</si>
  <si>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</si>
  <si>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</si>
  <si>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</si>
  <si>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</si>
  <si>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</si>
  <si>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</si>
  <si>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</si>
  <si>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</si>
  <si>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</si>
  <si>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</si>
  <si>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</si>
  <si>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</si>
  <si>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</si>
  <si>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</si>
  <si>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</si>
  <si>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</si>
  <si>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</si>
  <si>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</si>
  <si>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</si>
  <si>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</si>
  <si>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</si>
  <si>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</si>
  <si>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</si>
  <si>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</si>
  <si>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</si>
  <si>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</si>
  <si>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</si>
  <si>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</si>
  <si>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</si>
  <si>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</si>
  <si>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</si>
  <si>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</si>
  <si>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</si>
  <si>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</si>
  <si>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</si>
  <si>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</si>
  <si>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</si>
  <si>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</si>
  <si>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</si>
  <si>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</si>
  <si>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</si>
  <si>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</si>
  <si>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</si>
  <si>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</si>
  <si>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</si>
  <si>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</si>
  <si>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</si>
  <si>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</si>
  <si>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</si>
  <si>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</si>
  <si>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</si>
  <si>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</si>
  <si>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</si>
  <si>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</si>
  <si>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</si>
  <si>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</si>
  <si>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</si>
  <si>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</si>
  <si>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</si>
  <si>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</si>
  <si>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</si>
  <si>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</si>
  <si>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</si>
  <si>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</si>
  <si>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</si>
  <si>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</si>
  <si>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</si>
  <si>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</si>
  <si>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</si>
  <si>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</si>
  <si>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</si>
  <si>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</si>
  <si>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</si>
  <si>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</si>
  <si>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</si>
  <si>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</si>
  <si>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</si>
  <si>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</si>
  <si>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</si>
  <si>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</si>
  <si>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</si>
  <si>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</si>
  <si>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</si>
  <si>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</si>
  <si>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</si>
  <si>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</si>
  <si>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</si>
  <si>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</si>
  <si>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</si>
  <si>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</si>
  <si>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</si>
  <si>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</si>
  <si>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</si>
  <si>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</si>
  <si>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</si>
  <si>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</si>
  <si>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</si>
  <si>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</si>
  <si>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</si>
  <si>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</si>
  <si>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</si>
  <si>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</si>
  <si>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</si>
  <si>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</si>
  <si>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</si>
  <si>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</si>
  <si>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</si>
  <si>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</si>
  <si>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</si>
  <si>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</si>
  <si>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</si>
  <si>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</si>
  <si>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</si>
  <si>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</si>
  <si>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</si>
  <si>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</si>
  <si>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</si>
  <si>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</si>
  <si>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</si>
  <si>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</si>
  <si>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</si>
  <si>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</si>
  <si>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</si>
  <si>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</si>
  <si>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</si>
  <si>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</si>
  <si>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</si>
  <si>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</si>
  <si>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</si>
  <si>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</si>
  <si>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</si>
  <si>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</si>
  <si>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</si>
  <si>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</si>
  <si>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</si>
  <si>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</si>
  <si>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</si>
  <si>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</si>
  <si>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</si>
  <si>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</si>
  <si>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</si>
  <si>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</si>
  <si>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</si>
  <si>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</si>
  <si>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</si>
  <si>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</si>
  <si>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</si>
  <si>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</si>
  <si>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</si>
  <si>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</si>
  <si>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</si>
  <si>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</si>
  <si>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</si>
  <si>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</si>
  <si>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</si>
  <si>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</si>
  <si>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</si>
  <si>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</si>
  <si>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</si>
  <si>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</si>
  <si>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</si>
  <si>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</si>
  <si>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</si>
  <si>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</si>
  <si>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</si>
  <si>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</si>
  <si>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</si>
  <si>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</si>
  <si>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</si>
  <si>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</si>
  <si>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</si>
  <si>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</si>
  <si>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</si>
  <si>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</si>
  <si>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</si>
  <si>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</si>
  <si>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</si>
  <si>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</si>
  <si>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</si>
  <si>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</si>
  <si>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</si>
  <si>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</si>
  <si>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</si>
  <si>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</si>
  <si>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</si>
  <si>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</si>
  <si>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</si>
  <si>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</si>
  <si>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</si>
  <si>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</si>
  <si>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</si>
  <si>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</si>
  <si>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</si>
  <si>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</si>
  <si>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</si>
  <si>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</si>
  <si>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</si>
  <si>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</si>
  <si>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</si>
  <si>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</si>
  <si>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</si>
  <si>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</si>
  <si>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</si>
  <si>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</si>
  <si>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</si>
  <si>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</si>
  <si>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</si>
  <si>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</si>
  <si>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</si>
  <si>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</si>
  <si>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</si>
  <si>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</si>
  <si>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</si>
  <si>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</si>
  <si>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</si>
  <si>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</si>
  <si>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</si>
  <si>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</si>
  <si>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</si>
  <si>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</si>
  <si>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</si>
  <si>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</si>
  <si>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</si>
  <si>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</si>
  <si>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</si>
  <si>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</si>
  <si>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</si>
  <si>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</si>
  <si>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</si>
  <si>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</si>
  <si>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</si>
  <si>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</si>
  <si>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</si>
  <si>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</si>
  <si>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</si>
  <si>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</si>
  <si>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</si>
  <si>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</si>
  <si>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</si>
  <si>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</si>
  <si>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</si>
  <si>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</si>
  <si>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</si>
  <si>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</si>
  <si>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</si>
  <si>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</si>
  <si>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</si>
  <si>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</si>
  <si>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</si>
  <si>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</si>
  <si>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</si>
  <si>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</si>
  <si>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</si>
  <si>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</si>
  <si>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</si>
  <si>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</si>
  <si>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</si>
  <si>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</si>
  <si>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</si>
  <si>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</si>
  <si>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</si>
  <si>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</si>
  <si>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</si>
  <si>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</si>
  <si>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</si>
  <si>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</si>
  <si>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</si>
  <si>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</si>
  <si>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</si>
  <si>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</si>
  <si>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</si>
  <si>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</si>
  <si>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</si>
  <si>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</si>
  <si>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</si>
  <si>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</si>
  <si>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</si>
  <si>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</si>
  <si>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</si>
  <si>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</si>
  <si>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</si>
  <si>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</si>
  <si>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</si>
  <si>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</si>
  <si>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</si>
  <si>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</si>
  <si>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</si>
  <si>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</si>
  <si>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</si>
  <si>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</si>
  <si>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</si>
  <si>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</si>
  <si>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</si>
  <si>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</si>
  <si>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</si>
  <si>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</si>
  <si>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</si>
  <si>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</si>
  <si>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</si>
  <si>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</si>
  <si>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</si>
  <si>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</si>
  <si>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</si>
  <si>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</si>
  <si>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</si>
  <si>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</si>
  <si>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</si>
  <si>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</si>
  <si>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</si>
  <si>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</si>
  <si>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</si>
  <si>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</si>
  <si>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</si>
  <si>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</si>
  <si>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</si>
  <si>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</si>
  <si>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</si>
  <si>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</si>
  <si>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</si>
  <si>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</si>
  <si>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</si>
  <si>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</si>
  <si>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</si>
  <si>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</si>
  <si>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</si>
  <si>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</si>
  <si>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</si>
  <si>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</si>
  <si>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</si>
  <si>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</si>
  <si>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</si>
  <si>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</si>
  <si>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</si>
  <si>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</si>
  <si>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</si>
  <si>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</si>
  <si>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</si>
  <si>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</si>
  <si>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</si>
  <si>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</si>
  <si>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</si>
  <si>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</si>
  <si>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</si>
  <si>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</si>
  <si>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</si>
  <si>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</si>
  <si>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</si>
  <si>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</si>
  <si>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</si>
  <si>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</si>
  <si>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</si>
  <si>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</si>
  <si>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</si>
  <si>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</si>
  <si>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</si>
  <si>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</si>
  <si>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</si>
  <si>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</si>
  <si>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</si>
  <si>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</si>
  <si>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</si>
  <si>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</si>
  <si>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</si>
  <si>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</si>
  <si>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</si>
  <si>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</si>
  <si>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</si>
  <si>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</si>
  <si>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</si>
  <si>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</si>
  <si>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</si>
  <si>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</si>
  <si>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</si>
  <si>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</si>
  <si>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</si>
  <si>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</si>
  <si>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</si>
  <si>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</si>
  <si>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</si>
  <si>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</si>
  <si>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</si>
  <si>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</si>
  <si>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</si>
  <si>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</si>
  <si>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</si>
  <si>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</si>
  <si>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</si>
  <si>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</si>
  <si>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</si>
  <si>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</si>
  <si>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</si>
  <si>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</si>
  <si>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</si>
  <si>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</si>
  <si>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</si>
  <si>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</si>
  <si>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</si>
  <si>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</si>
  <si>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</si>
  <si>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</si>
  <si>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</si>
  <si>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</si>
  <si>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</si>
  <si>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</si>
  <si>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</si>
  <si>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</si>
  <si>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</si>
  <si>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</si>
  <si>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</si>
  <si>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</si>
  <si>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</si>
  <si>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</si>
  <si>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</si>
  <si>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</si>
  <si>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</si>
  <si>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</si>
  <si>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</si>
  <si>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</si>
  <si>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</si>
  <si>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</si>
  <si>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</si>
  <si>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</si>
  <si>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</si>
  <si>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</si>
  <si>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</si>
  <si>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</si>
  <si>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</si>
  <si>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</si>
  <si>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</si>
  <si>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</si>
  <si>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</si>
  <si>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</si>
  <si>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</si>
  <si>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</si>
  <si>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</si>
  <si>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</si>
  <si>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</si>
  <si>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</si>
  <si>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</si>
  <si>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</si>
  <si>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</si>
  <si>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</si>
  <si>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</si>
  <si>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</si>
  <si>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</si>
  <si>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</si>
  <si>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</si>
  <si>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</si>
  <si>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</si>
  <si>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</si>
  <si>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</si>
  <si>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</si>
  <si>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</si>
  <si>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</si>
  <si>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</si>
  <si>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</si>
  <si>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</si>
  <si>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</si>
  <si>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</si>
  <si>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</si>
  <si>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</si>
  <si>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</si>
  <si>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</si>
  <si>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</si>
  <si>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</si>
  <si>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</si>
  <si>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</si>
  <si>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</si>
  <si>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</si>
  <si>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</si>
  <si>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</si>
  <si>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</si>
  <si>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</si>
  <si>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</si>
  <si>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</si>
  <si>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</si>
  <si>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</si>
  <si>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</si>
  <si>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</si>
  <si>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</si>
  <si>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</si>
  <si>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</si>
  <si>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</si>
  <si>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</si>
  <si>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</si>
  <si>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</si>
  <si>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</si>
  <si>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</si>
  <si>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</si>
  <si>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</si>
  <si>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</si>
  <si>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</si>
  <si>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</si>
  <si>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</si>
  <si>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</si>
  <si>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</si>
  <si>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</si>
  <si>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</si>
  <si>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</si>
  <si>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</si>
  <si>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</si>
  <si>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</si>
  <si>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</si>
  <si>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</si>
  <si>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</si>
  <si>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</si>
  <si>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</si>
  <si>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</si>
  <si>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</si>
  <si>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</si>
  <si>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</si>
  <si>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</si>
  <si>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</si>
  <si>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</si>
  <si>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</si>
  <si>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</si>
  <si>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</si>
  <si>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</si>
  <si>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</si>
  <si>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</si>
  <si>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</si>
  <si>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</si>
  <si>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</si>
  <si>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</si>
  <si>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</si>
  <si>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</si>
  <si>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</si>
  <si>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</si>
  <si>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</si>
  <si>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</si>
  <si>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</si>
  <si>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</si>
  <si>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</si>
  <si>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</si>
  <si>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</si>
  <si>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</si>
  <si>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</si>
  <si>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</si>
  <si>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</si>
  <si>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</si>
  <si>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</si>
  <si>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</si>
  <si>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</si>
  <si>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</si>
  <si>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</si>
  <si>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</si>
  <si>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</si>
  <si>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</si>
  <si>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</si>
  <si>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</si>
  <si>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</si>
  <si>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</si>
  <si>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</si>
  <si>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</si>
  <si>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</si>
  <si>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</si>
  <si>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</si>
  <si>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</si>
  <si>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</si>
  <si>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</si>
  <si>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</si>
  <si>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</si>
  <si>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</si>
  <si>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</si>
  <si>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</si>
  <si>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</si>
  <si>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</si>
  <si>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</si>
  <si>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</si>
  <si>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</si>
  <si>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</si>
  <si>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</si>
  <si>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</si>
  <si>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</si>
  <si>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</si>
  <si>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</si>
  <si>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</si>
  <si>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</si>
  <si>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</si>
  <si>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</si>
  <si>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</si>
  <si>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</si>
  <si>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</si>
  <si>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</si>
  <si>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</si>
  <si>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</si>
  <si>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</si>
  <si>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</si>
  <si>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</si>
  <si>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</si>
  <si>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</si>
  <si>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</si>
  <si>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</si>
  <si>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</si>
  <si>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</si>
  <si>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</si>
  <si>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</si>
  <si>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</si>
  <si>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</si>
  <si>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</si>
  <si>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</si>
  <si>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</si>
  <si>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</si>
  <si>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</si>
  <si>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</si>
  <si>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</si>
  <si>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</si>
  <si>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</si>
  <si>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</si>
  <si>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</si>
  <si>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</si>
  <si>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</si>
  <si>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</si>
  <si>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</si>
  <si>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</si>
  <si>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</si>
  <si>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</si>
  <si>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</si>
  <si>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</si>
  <si>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</si>
  <si>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</si>
  <si>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</si>
  <si>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</si>
  <si>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</si>
  <si>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</si>
  <si>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</si>
  <si>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</si>
  <si>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</si>
  <si>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</si>
  <si>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</si>
  <si>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</si>
  <si>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</si>
  <si>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</si>
  <si>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</si>
  <si>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</si>
  <si>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</si>
  <si>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</si>
  <si>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</si>
  <si>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</si>
  <si>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</si>
  <si>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</si>
  <si>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</si>
  <si>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</si>
  <si>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</si>
  <si>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</si>
  <si>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</si>
  <si>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</si>
  <si>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</si>
  <si>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</si>
  <si>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</si>
  <si>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</si>
  <si>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</si>
  <si>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</si>
  <si>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</si>
  <si>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</si>
  <si>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</si>
  <si>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</si>
  <si>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</si>
  <si>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</si>
  <si>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</si>
  <si>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</si>
  <si>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</si>
  <si>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</si>
  <si>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</si>
  <si>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</si>
  <si>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</si>
  <si>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</si>
  <si>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</si>
  <si>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</si>
  <si>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</si>
  <si>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</si>
  <si>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</si>
  <si>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</si>
  <si>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</si>
  <si>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</si>
  <si>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</si>
  <si>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</si>
  <si>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</si>
  <si>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</si>
  <si>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</si>
  <si>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</si>
  <si>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</si>
  <si>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</si>
  <si>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</si>
  <si>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</si>
  <si>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</si>
  <si>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</si>
  <si>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</si>
  <si>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</si>
  <si>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</si>
  <si>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</si>
  <si>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</si>
  <si>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</si>
  <si>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</si>
  <si>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</si>
  <si>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</si>
  <si>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</si>
  <si>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</si>
  <si>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</si>
  <si>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</si>
  <si>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</si>
  <si>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</si>
  <si>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</si>
  <si>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</si>
  <si>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</si>
  <si>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</si>
  <si>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</si>
  <si>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</si>
  <si>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</si>
  <si>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</si>
  <si>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</si>
  <si>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</si>
  <si>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</si>
  <si>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</si>
  <si>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</si>
  <si>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</si>
  <si>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</si>
  <si>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</si>
  <si>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</si>
  <si>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</si>
  <si>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</si>
  <si>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</si>
  <si>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</si>
  <si>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</si>
  <si>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</si>
  <si>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</si>
  <si>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</si>
  <si>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</si>
  <si>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</si>
  <si>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</si>
  <si>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</si>
  <si>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</si>
  <si>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</si>
  <si>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</si>
  <si>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</si>
  <si>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</si>
  <si>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</si>
  <si>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</si>
  <si>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</si>
  <si>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</si>
  <si>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</si>
  <si>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</si>
  <si>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</si>
  <si>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</si>
  <si>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</si>
  <si>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</si>
  <si>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</si>
  <si>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</si>
  <si>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</si>
  <si>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</si>
  <si>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</si>
  <si>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</si>
  <si>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</si>
  <si>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</si>
  <si>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</si>
  <si>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</si>
  <si>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</si>
  <si>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</si>
  <si>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</si>
  <si>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</si>
  <si>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</si>
  <si>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</si>
  <si>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</si>
  <si>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</si>
  <si>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</si>
  <si>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</si>
  <si>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</si>
  <si>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</si>
  <si>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</si>
  <si>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</si>
  <si>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</si>
  <si>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</si>
  <si>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</si>
  <si>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</si>
  <si>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</si>
  <si>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</si>
  <si>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</si>
  <si>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</si>
  <si>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</si>
  <si>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</si>
  <si>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</si>
  <si>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</si>
  <si>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</si>
  <si>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</si>
  <si>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</si>
  <si>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</si>
  <si>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</si>
  <si>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</si>
  <si>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</si>
  <si>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</si>
  <si>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</si>
  <si>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</si>
  <si>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</si>
  <si>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</si>
  <si>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</si>
  <si>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</si>
  <si>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</si>
  <si>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</si>
  <si>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</si>
  <si>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</si>
  <si>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</si>
  <si>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</si>
  <si>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</si>
  <si>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</si>
  <si>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</si>
  <si>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</si>
  <si>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</si>
  <si>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</si>
  <si>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</si>
  <si>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</si>
  <si>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</si>
  <si>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</si>
  <si>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</si>
  <si>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</si>
  <si>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</si>
  <si>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</si>
  <si>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</si>
  <si>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</si>
  <si>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</si>
  <si>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</si>
  <si>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</si>
  <si>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</si>
  <si>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</si>
  <si>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</si>
  <si>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</si>
  <si>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</si>
  <si>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</si>
  <si>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</si>
  <si>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</si>
  <si>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</si>
  <si>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</si>
  <si>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</si>
  <si>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</si>
  <si>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</si>
  <si>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</si>
  <si>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</si>
  <si>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</si>
  <si>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</si>
  <si>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</si>
  <si>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</si>
  <si>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</si>
  <si>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</si>
  <si>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</si>
  <si>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</si>
  <si>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</si>
  <si>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</si>
  <si>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</si>
  <si>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</si>
  <si>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</si>
  <si>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</si>
  <si>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</si>
  <si>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</si>
  <si>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</si>
  <si>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</si>
  <si>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</si>
  <si>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</si>
  <si>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</si>
  <si>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</si>
  <si>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</si>
  <si>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</si>
  <si>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</si>
  <si>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</si>
  <si>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</si>
  <si>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</si>
  <si>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</si>
  <si>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</si>
  <si>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</si>
  <si>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</si>
  <si>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</si>
  <si>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</si>
  <si>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</si>
  <si>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</si>
  <si>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</si>
  <si>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</si>
  <si>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</si>
  <si>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</si>
  <si>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</si>
  <si>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</si>
  <si>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</si>
  <si>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</si>
  <si>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</si>
  <si>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</si>
  <si>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</si>
  <si>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</si>
  <si>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</si>
  <si>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</si>
  <si>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</si>
  <si>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</si>
  <si>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</si>
  <si>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</si>
  <si>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</si>
  <si>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</si>
  <si>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</si>
  <si>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</si>
  <si>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</si>
  <si>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</si>
  <si>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</si>
  <si>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</si>
  <si>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</si>
  <si>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</si>
  <si>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</si>
  <si>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</si>
  <si>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</si>
  <si>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</si>
  <si>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</si>
  <si>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</si>
  <si>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</si>
  <si>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</si>
  <si>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</si>
  <si>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</si>
  <si>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</si>
  <si>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</si>
  <si>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</si>
  <si>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</si>
  <si>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</si>
  <si>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</si>
  <si>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</si>
  <si>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</si>
  <si>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</si>
  <si>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</si>
  <si>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</si>
  <si>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</si>
  <si>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</si>
  <si>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</si>
  <si>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</si>
  <si>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</si>
  <si>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</si>
  <si>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</si>
  <si>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</si>
  <si>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</si>
  <si>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</si>
  <si>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</si>
  <si>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</si>
  <si>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</si>
  <si>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</si>
  <si>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</si>
  <si>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</si>
  <si>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</si>
  <si>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</si>
  <si>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</si>
  <si>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</si>
  <si>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</si>
  <si>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</si>
  <si>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</si>
  <si>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</si>
  <si>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</si>
  <si>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</si>
  <si>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</si>
  <si>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</si>
  <si>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</si>
  <si>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</si>
  <si>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</si>
  <si>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</si>
  <si>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</si>
  <si>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</si>
  <si>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</si>
  <si>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</si>
  <si>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</si>
  <si>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</si>
  <si>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</si>
  <si>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</si>
  <si>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</si>
  <si>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</si>
  <si>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</si>
  <si>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</si>
  <si>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</si>
  <si>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</si>
  <si>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</si>
  <si>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</si>
  <si>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</si>
  <si>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</si>
  <si>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</si>
  <si>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</si>
  <si>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</si>
  <si>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</si>
  <si>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</si>
  <si>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</si>
  <si>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</si>
  <si>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</si>
  <si>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</si>
  <si>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</si>
  <si>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</si>
  <si>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</si>
  <si>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</si>
  <si>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</si>
  <si>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</si>
  <si>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</si>
  <si>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</si>
  <si>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</si>
  <si>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</si>
  <si>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</si>
  <si>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</si>
  <si>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</si>
  <si>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</si>
  <si>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</si>
  <si>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</si>
  <si>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</si>
  <si>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</si>
  <si>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</si>
  <si>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</si>
  <si>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</si>
  <si>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</si>
  <si>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</si>
  <si>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</si>
  <si>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</si>
  <si>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</si>
  <si>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</si>
  <si>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</si>
  <si>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</si>
  <si>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</si>
  <si>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</si>
  <si>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</si>
  <si>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</si>
  <si>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</si>
  <si>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</si>
  <si>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</si>
  <si>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</si>
  <si>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</si>
  <si>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</si>
  <si>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</si>
  <si>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</si>
  <si>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</si>
  <si>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</si>
  <si>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</si>
  <si>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</si>
  <si>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</si>
  <si>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</si>
  <si>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</si>
  <si>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</si>
  <si>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</si>
  <si>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</si>
  <si>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</si>
  <si>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</si>
  <si>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</si>
  <si>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</si>
  <si>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</si>
  <si>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</si>
  <si>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</si>
  <si>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</si>
  <si>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</si>
  <si>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</si>
  <si>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</si>
  <si>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</si>
  <si>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</si>
  <si>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</si>
  <si>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</si>
  <si>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</si>
  <si>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</si>
  <si>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</si>
  <si>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</si>
  <si>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</si>
  <si>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</si>
  <si>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</si>
  <si>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</si>
  <si>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</si>
  <si>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</si>
  <si>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</si>
  <si>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</si>
  <si>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</si>
  <si>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</si>
  <si>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</si>
  <si>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</si>
  <si>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</si>
  <si>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</si>
  <si>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</si>
  <si>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</si>
  <si>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</si>
  <si>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</si>
  <si>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</si>
  <si>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</si>
  <si>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</si>
  <si>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</si>
  <si>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</si>
  <si>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</si>
  <si>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</si>
  <si>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</si>
  <si>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</si>
  <si>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</si>
  <si>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</si>
  <si>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</si>
  <si>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</si>
  <si>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</si>
  <si>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</si>
  <si>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</si>
  <si>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</si>
  <si>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</si>
  <si>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</si>
  <si>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</si>
  <si>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</si>
  <si>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</si>
  <si>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</si>
  <si>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</si>
  <si>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</si>
  <si>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</si>
  <si>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</si>
  <si>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</si>
  <si>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</si>
  <si>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</si>
  <si>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</si>
  <si>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</si>
  <si>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</si>
  <si>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</si>
  <si>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</si>
  <si>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</si>
  <si>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</si>
  <si>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</si>
  <si>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</si>
  <si>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</si>
  <si>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</si>
  <si>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</si>
  <si>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</si>
  <si>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</si>
  <si>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</si>
  <si>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</si>
  <si>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</si>
  <si>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</si>
  <si>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</si>
  <si>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</si>
  <si>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</si>
  <si>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</si>
  <si>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</si>
  <si>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</si>
  <si>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</si>
  <si>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</si>
  <si>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</si>
  <si>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</si>
  <si>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</si>
  <si>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</si>
  <si>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</si>
  <si>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</si>
  <si>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</si>
  <si>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</si>
  <si>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</si>
  <si>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</si>
  <si>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</si>
  <si>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</si>
  <si>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</si>
  <si>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</si>
  <si>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</si>
  <si>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</si>
  <si>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</si>
  <si>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</si>
  <si>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</si>
  <si>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</si>
  <si>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</si>
  <si>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</si>
  <si>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</si>
  <si>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</si>
  <si>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</si>
  <si>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</si>
  <si>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</si>
  <si>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</si>
  <si>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</si>
  <si>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</si>
  <si>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</si>
  <si>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</si>
  <si>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</si>
  <si>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</si>
  <si>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</si>
  <si>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</si>
  <si>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</si>
  <si>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</si>
  <si>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</si>
  <si>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</si>
  <si>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</si>
  <si>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</si>
  <si>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</si>
  <si>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</si>
  <si>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</si>
  <si>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</si>
  <si>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</si>
  <si>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</si>
  <si>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</si>
  <si>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</si>
  <si>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</si>
  <si>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</si>
  <si>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</si>
  <si>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</si>
  <si>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</si>
  <si>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</si>
  <si>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</si>
  <si>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</si>
  <si>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</si>
  <si>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</si>
  <si>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</si>
  <si>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</si>
  <si>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</si>
  <si>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</si>
  <si>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</si>
  <si>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</si>
  <si>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</si>
  <si>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</si>
  <si>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</si>
  <si>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</si>
  <si>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</si>
  <si>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</si>
  <si>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</si>
  <si>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</si>
  <si>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</si>
  <si>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</si>
  <si>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</si>
  <si>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</si>
  <si>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</si>
  <si>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</si>
  <si>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</si>
  <si>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</si>
  <si>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</si>
  <si>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</si>
  <si>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</si>
  <si>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</si>
  <si>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</si>
  <si>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</si>
  <si>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</si>
  <si>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</si>
  <si>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</si>
  <si>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</si>
  <si>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</si>
  <si>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</si>
  <si>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</si>
  <si>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</si>
  <si>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</si>
  <si>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</si>
  <si>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</si>
  <si>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</si>
  <si>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</si>
  <si>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</si>
  <si>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</si>
  <si>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</si>
  <si>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</si>
  <si>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</si>
  <si>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</si>
  <si>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</si>
  <si>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</si>
  <si>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</si>
  <si>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</si>
  <si>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</si>
  <si>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</si>
  <si>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</si>
  <si>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</si>
  <si>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</si>
  <si>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</si>
  <si>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</si>
  <si>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</si>
  <si>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</si>
  <si>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</si>
  <si>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</si>
  <si>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</si>
  <si>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</si>
  <si>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</si>
  <si>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</si>
  <si>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</si>
  <si>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</si>
  <si>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</si>
  <si>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</si>
  <si>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</si>
  <si>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</si>
  <si>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</si>
  <si>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</si>
  <si>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</si>
  <si>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</si>
  <si>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</si>
  <si>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</si>
  <si>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</si>
  <si>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</si>
  <si>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</si>
  <si>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</si>
  <si>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</si>
  <si>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</si>
  <si>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</si>
  <si>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</si>
  <si>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</si>
  <si>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</si>
  <si>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</si>
  <si>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</si>
  <si>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</si>
  <si>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</si>
  <si>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</si>
  <si>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</si>
  <si>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</si>
  <si>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</si>
  <si>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</si>
  <si>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</si>
  <si>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</si>
  <si>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</si>
  <si>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</si>
  <si>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</si>
  <si>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</si>
  <si>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</si>
  <si>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</si>
  <si>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</si>
  <si>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</si>
  <si>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</si>
  <si>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</si>
  <si>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</si>
  <si>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</si>
  <si>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</si>
  <si>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</si>
  <si>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</si>
  <si>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</si>
  <si>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</si>
  <si>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</si>
  <si>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</si>
  <si>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</si>
  <si>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</si>
  <si>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</si>
  <si>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</si>
  <si>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</si>
  <si>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</si>
  <si>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</si>
  <si>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</si>
  <si>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</si>
  <si>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</si>
  <si>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</si>
  <si>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</si>
  <si>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</si>
  <si>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</si>
  <si>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</si>
  <si>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</si>
  <si>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</si>
  <si>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</si>
  <si>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</si>
  <si>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</si>
  <si>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</si>
  <si>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</si>
  <si>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</si>
  <si>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</si>
  <si>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</si>
  <si>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</si>
  <si>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</si>
  <si>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</si>
  <si>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</si>
  <si>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</si>
  <si>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</si>
  <si>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</si>
  <si>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</si>
  <si>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</si>
  <si>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</si>
  <si>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</si>
  <si>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</si>
  <si>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</si>
  <si>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</si>
  <si>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</si>
  <si>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</si>
  <si>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</si>
  <si>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</si>
  <si>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</si>
  <si>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</si>
  <si>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</si>
  <si>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</si>
  <si>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</si>
  <si>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</si>
  <si>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</si>
  <si>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</si>
  <si>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</si>
  <si>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</si>
  <si>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</si>
  <si>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</si>
  <si>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</si>
  <si>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</si>
  <si>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</si>
  <si>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</si>
  <si>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</si>
  <si>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</si>
  <si>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</si>
  <si>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</si>
  <si>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</si>
  <si>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</si>
  <si>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</si>
  <si>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</si>
  <si>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</si>
  <si>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</si>
  <si>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</si>
  <si>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</si>
  <si>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</si>
  <si>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</si>
  <si>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</si>
  <si>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</si>
  <si>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</si>
  <si>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</si>
  <si>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</si>
  <si>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</si>
  <si>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</si>
  <si>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</si>
  <si>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</si>
  <si>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</si>
  <si>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</si>
  <si>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</si>
  <si>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</si>
  <si>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</si>
  <si>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</si>
  <si>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</si>
  <si>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</si>
  <si>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</si>
  <si>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</si>
  <si>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</si>
  <si>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</si>
  <si>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</si>
  <si>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</si>
  <si>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</si>
  <si>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</si>
  <si>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</si>
  <si>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</si>
  <si>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</si>
  <si>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</si>
  <si>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</si>
  <si>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</si>
  <si>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</si>
  <si>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</si>
  <si>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</si>
  <si>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</si>
  <si>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</si>
  <si>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</si>
  <si>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</si>
  <si>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</si>
  <si>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</si>
  <si>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</si>
  <si>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</si>
  <si>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</si>
  <si>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</si>
  <si>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</si>
  <si>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</si>
  <si>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</si>
  <si>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</si>
  <si>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</si>
  <si>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</si>
  <si>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</si>
  <si>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</si>
  <si>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</si>
  <si>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</si>
  <si>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</si>
  <si>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</si>
  <si>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</si>
  <si>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</si>
  <si>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</si>
  <si>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</si>
  <si>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</si>
  <si>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</si>
  <si>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</si>
  <si>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</si>
  <si>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</si>
  <si>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</si>
  <si>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</si>
  <si>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</si>
  <si>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</si>
  <si>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</si>
  <si>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</si>
  <si>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</si>
  <si>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</si>
  <si>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</si>
  <si>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</si>
  <si>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</si>
  <si>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</si>
  <si>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</si>
  <si>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</si>
  <si>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</si>
  <si>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</si>
  <si>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</si>
  <si>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</si>
  <si>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</si>
  <si>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</si>
  <si>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</si>
  <si>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</si>
  <si>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</si>
  <si>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</si>
  <si>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</si>
  <si>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</si>
  <si>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</si>
  <si>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</si>
  <si>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</si>
  <si>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</si>
  <si>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</si>
  <si>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</si>
  <si>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</si>
  <si>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</si>
  <si>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</si>
  <si>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</si>
  <si>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</si>
  <si>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</si>
  <si>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</si>
  <si>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</si>
  <si>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</si>
  <si>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</si>
  <si>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</si>
  <si>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</si>
  <si>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</si>
  <si>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</si>
  <si>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</si>
  <si>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</si>
  <si>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</si>
  <si>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</si>
  <si>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</si>
  <si>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</si>
  <si>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</si>
  <si>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</si>
  <si>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</si>
  <si>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</si>
  <si>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</si>
  <si>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</si>
  <si>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</si>
  <si>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</si>
  <si>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</si>
  <si>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</si>
  <si>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</si>
  <si>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</si>
  <si>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</si>
  <si>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</si>
  <si>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</si>
  <si>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</si>
  <si>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</si>
  <si>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</si>
  <si>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</si>
  <si>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</si>
  <si>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</si>
  <si>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</si>
  <si>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</si>
  <si>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</si>
  <si>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</si>
  <si>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</si>
  <si>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</si>
  <si>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</si>
  <si>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</si>
  <si>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</si>
  <si>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</si>
  <si>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</si>
  <si>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</si>
  <si>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</si>
  <si>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</si>
  <si>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</si>
  <si>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</si>
  <si>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</si>
  <si>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</si>
  <si>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</si>
  <si>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</si>
  <si>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</si>
  <si>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</si>
  <si>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</si>
  <si>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</si>
  <si>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</si>
  <si>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</si>
  <si>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</si>
  <si>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</si>
  <si>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</si>
  <si>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</si>
  <si>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</si>
  <si>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</si>
  <si>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</si>
  <si>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</si>
  <si>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</si>
  <si>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</si>
  <si>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</si>
  <si>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</si>
  <si>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</si>
  <si>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</si>
  <si>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</si>
  <si>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</si>
  <si>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</si>
  <si>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</si>
  <si>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</si>
  <si>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</si>
  <si>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</si>
  <si>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</si>
  <si>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</si>
  <si>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</si>
  <si>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</si>
  <si>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</si>
  <si>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</si>
  <si>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</si>
  <si>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</si>
  <si>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</si>
  <si>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</si>
  <si>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</si>
  <si>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</si>
  <si>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</si>
  <si>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</si>
  <si>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</si>
  <si>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</si>
  <si>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</si>
  <si>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</si>
  <si>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</si>
  <si>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</si>
  <si>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</si>
  <si>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</si>
  <si>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</si>
  <si>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</si>
  <si>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</si>
  <si>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</si>
  <si>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</si>
  <si>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</si>
  <si>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</si>
  <si>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</si>
  <si>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</si>
  <si>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</si>
  <si>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</si>
  <si>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</si>
  <si>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</si>
  <si>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</si>
  <si>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</si>
  <si>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</si>
  <si>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</si>
  <si>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</si>
  <si>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</si>
  <si>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</si>
  <si>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</si>
  <si>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</si>
  <si>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</si>
  <si>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</si>
  <si>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</si>
  <si>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</si>
  <si>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</si>
  <si>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</si>
  <si>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</si>
  <si>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</si>
  <si>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</si>
  <si>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</si>
  <si>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</si>
  <si>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</si>
  <si>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</si>
  <si>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</si>
  <si>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</si>
  <si>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</si>
  <si>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</si>
  <si>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</si>
  <si>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</si>
  <si>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</si>
  <si>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</si>
  <si>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</si>
  <si>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</si>
  <si>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</si>
  <si>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</si>
  <si>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</si>
  <si>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</si>
  <si>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</si>
  <si>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</si>
  <si>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</si>
  <si>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</si>
  <si>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</si>
  <si>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</si>
  <si>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</si>
  <si>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</si>
  <si>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</si>
  <si>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</si>
  <si>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</si>
  <si>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</si>
  <si>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</si>
  <si>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</si>
  <si>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</si>
  <si>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</si>
  <si>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</si>
  <si>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</si>
  <si>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</si>
  <si>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</si>
  <si>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</si>
  <si>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</si>
  <si>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</si>
  <si>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</si>
  <si>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</si>
  <si>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</si>
  <si>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</si>
  <si>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</si>
  <si>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</si>
  <si>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</si>
  <si>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</si>
  <si>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</si>
  <si>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</si>
  <si>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</si>
  <si>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</si>
  <si>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</si>
  <si>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</si>
  <si>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</si>
  <si>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</si>
  <si>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</si>
  <si>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</si>
  <si>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</si>
  <si>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</si>
  <si>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</si>
  <si>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</si>
  <si>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</si>
  <si>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</si>
  <si>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</si>
  <si>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</si>
  <si>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</si>
  <si>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</si>
  <si>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</si>
  <si>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</si>
  <si>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</si>
  <si>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</si>
  <si>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</si>
  <si>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</si>
  <si>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</si>
  <si>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</si>
  <si>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</si>
  <si>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</si>
  <si>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</si>
  <si>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</si>
  <si>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</si>
  <si>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</si>
  <si>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</si>
  <si>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</si>
  <si>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</si>
  <si>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</si>
  <si>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</si>
  <si>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</si>
  <si>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</si>
  <si>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</si>
  <si>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</si>
  <si>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</si>
  <si>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</si>
  <si>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</si>
  <si>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</si>
  <si>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</si>
  <si>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</si>
  <si>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</si>
  <si>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</si>
  <si>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</si>
  <si>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</si>
  <si>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</si>
  <si>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</si>
  <si>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</si>
  <si>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</si>
  <si>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</si>
  <si>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</si>
  <si>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</si>
  <si>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</si>
  <si>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</si>
  <si>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</si>
  <si>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</si>
  <si>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</si>
  <si>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</si>
  <si>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</si>
  <si>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</si>
  <si>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</si>
  <si>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</si>
  <si>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</si>
  <si>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</si>
  <si>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</si>
  <si>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</si>
  <si>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</si>
  <si>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</si>
  <si>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</si>
  <si>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</si>
  <si>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</si>
  <si>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</si>
  <si>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</si>
  <si>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</si>
  <si>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</si>
  <si>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</si>
  <si>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</si>
  <si>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</si>
  <si>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</si>
  <si>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</si>
  <si>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</si>
  <si>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</si>
  <si>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</si>
  <si>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</si>
  <si>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</si>
  <si>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</si>
  <si>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</si>
  <si>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</si>
  <si>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</si>
  <si>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</si>
  <si>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</si>
  <si>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</si>
  <si>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</si>
  <si>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</si>
  <si>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</si>
  <si>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</si>
  <si>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</si>
  <si>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</si>
  <si>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</si>
  <si>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</si>
  <si>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</si>
  <si>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</si>
  <si>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</si>
  <si>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</si>
  <si>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</si>
  <si>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</si>
  <si>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</si>
  <si>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</si>
  <si>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</si>
  <si>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</si>
  <si>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</si>
  <si>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</si>
  <si>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</si>
  <si>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</si>
  <si>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</si>
  <si>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</si>
  <si>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</si>
  <si>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</si>
  <si>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</si>
  <si>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</si>
  <si>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</si>
  <si>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</si>
  <si>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</si>
  <si>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</si>
  <si>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</si>
  <si>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</si>
  <si>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</si>
  <si>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</si>
  <si>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</si>
  <si>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</si>
  <si>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</si>
  <si>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</si>
  <si>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</si>
  <si>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</si>
  <si>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</si>
  <si>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</si>
  <si>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</si>
  <si>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</si>
  <si>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</si>
  <si>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</si>
  <si>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</si>
  <si>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</si>
  <si>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</si>
  <si>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</si>
  <si>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</si>
  <si>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</si>
  <si>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</si>
  <si>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</si>
  <si>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</si>
  <si>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</si>
  <si>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</si>
  <si>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</si>
  <si>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</si>
  <si>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</si>
  <si>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</si>
  <si>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</si>
  <si>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</si>
  <si>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</si>
  <si>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</si>
  <si>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</si>
  <si>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</si>
  <si>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</si>
  <si>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</si>
  <si>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</si>
  <si>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</si>
  <si>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</si>
  <si>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</si>
  <si>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</si>
  <si>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</si>
  <si>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</si>
  <si>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</si>
  <si>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</si>
  <si>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</si>
  <si>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</si>
  <si>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</si>
  <si>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</si>
  <si>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</si>
  <si>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</si>
  <si>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</si>
  <si>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</si>
  <si>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</si>
  <si>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</si>
  <si>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</si>
  <si>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</si>
  <si>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</si>
  <si>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</si>
  <si>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</si>
  <si>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</si>
  <si>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</si>
  <si>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</si>
  <si>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</si>
  <si>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</si>
  <si>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</si>
  <si>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</si>
  <si>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</si>
  <si>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</si>
  <si>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</si>
  <si>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</si>
  <si>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</si>
  <si>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</si>
  <si>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</si>
  <si>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</si>
  <si>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</si>
  <si>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</si>
  <si>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</si>
  <si>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</si>
  <si>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</si>
  <si>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</si>
  <si>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</si>
  <si>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</si>
  <si>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</si>
  <si>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</si>
  <si>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</si>
  <si>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</si>
  <si>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</si>
  <si>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</si>
  <si>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</si>
  <si>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</si>
  <si>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</si>
  <si>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</si>
  <si>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</si>
  <si>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</si>
  <si>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</si>
  <si>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</si>
  <si>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</si>
  <si>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</si>
  <si>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</si>
  <si>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</si>
  <si>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</si>
  <si>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</si>
  <si>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</si>
  <si>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</si>
  <si>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</si>
  <si>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</si>
  <si>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</si>
  <si>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</si>
  <si>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</si>
  <si>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</si>
  <si>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</si>
  <si>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</si>
  <si>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</si>
  <si>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</si>
  <si>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</si>
  <si>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</si>
  <si>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</si>
  <si>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</si>
  <si>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</si>
  <si>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</si>
  <si>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</si>
  <si>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</si>
  <si>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</si>
  <si>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</si>
  <si>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</si>
  <si>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</si>
  <si>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</si>
  <si>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</si>
  <si>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</si>
  <si>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</si>
  <si>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</si>
  <si>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</si>
  <si>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</si>
  <si>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</si>
  <si>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</si>
  <si>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</si>
  <si>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</si>
  <si>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</si>
  <si>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</si>
  <si>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</si>
  <si>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</si>
  <si>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</si>
  <si>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</si>
  <si>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</si>
  <si>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</si>
  <si>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</si>
  <si>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</si>
  <si>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</si>
  <si>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</si>
  <si>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</si>
  <si>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</si>
  <si>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</si>
  <si>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</si>
  <si>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</si>
  <si>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</si>
  <si>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</si>
  <si>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</si>
  <si>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</si>
  <si>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</si>
  <si>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</si>
  <si>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</si>
  <si>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</si>
  <si>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</si>
  <si>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</si>
  <si>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</si>
  <si>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</si>
  <si>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</si>
  <si>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</si>
  <si>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</si>
  <si>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</si>
  <si>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</si>
  <si>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</si>
  <si>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</si>
  <si>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</si>
  <si>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</si>
  <si>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</si>
  <si>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</si>
  <si>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</si>
  <si>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</si>
  <si>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</si>
  <si>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</si>
  <si>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</si>
  <si>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</si>
  <si>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</si>
  <si>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</si>
  <si>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</si>
  <si>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</si>
  <si>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</si>
  <si>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</si>
  <si>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</si>
  <si>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</si>
  <si>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</si>
  <si>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</si>
  <si>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</si>
  <si>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</si>
  <si>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</si>
  <si>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</si>
  <si>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</si>
  <si>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</si>
  <si>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</si>
  <si>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</si>
  <si>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</si>
  <si>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</si>
  <si>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</si>
  <si>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</si>
  <si>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</si>
  <si>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</si>
  <si>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</si>
  <si>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</si>
  <si>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</si>
  <si>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</si>
  <si>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</si>
  <si>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</si>
  <si>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</si>
  <si>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</si>
  <si>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</si>
  <si>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</si>
  <si>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</si>
  <si>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</si>
  <si>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</si>
  <si>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</si>
  <si>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</si>
  <si>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</si>
  <si>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</si>
  <si>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</si>
  <si>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</si>
  <si>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</si>
  <si>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</si>
  <si>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</si>
  <si>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</si>
  <si>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</si>
  <si>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</si>
  <si>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</si>
  <si>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</si>
  <si>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</si>
  <si>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</si>
  <si>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</si>
  <si>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</si>
  <si>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</si>
  <si>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</si>
  <si>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</si>
  <si>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</si>
  <si>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</si>
  <si>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</si>
  <si>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</si>
  <si>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</si>
  <si>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</si>
  <si>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</si>
  <si>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</si>
  <si>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</si>
  <si>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</si>
  <si>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</si>
  <si>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</si>
  <si>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</si>
  <si>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</si>
  <si>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</si>
  <si>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</si>
  <si>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</si>
  <si>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</si>
  <si>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</si>
  <si>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</si>
  <si>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</si>
  <si>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</si>
  <si>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</si>
  <si>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</si>
  <si>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</si>
  <si>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</si>
  <si>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</si>
  <si>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</si>
  <si>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</si>
  <si>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</si>
  <si>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</si>
  <si>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</si>
  <si>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</si>
  <si>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</si>
  <si>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</si>
  <si>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</si>
  <si>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</si>
  <si>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</si>
  <si>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</si>
  <si>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</si>
  <si>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</si>
  <si>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</si>
  <si>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</si>
  <si>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</si>
  <si>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</si>
  <si>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</si>
  <si>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</si>
  <si>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</si>
  <si>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</si>
  <si>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</si>
  <si>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</si>
  <si>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</si>
  <si>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</si>
  <si>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</si>
  <si>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</si>
  <si>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</si>
  <si>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</si>
  <si>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</si>
  <si>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</si>
  <si>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</si>
  <si>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</si>
  <si>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</si>
  <si>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</si>
  <si>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</si>
  <si>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</si>
  <si>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</si>
  <si>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</si>
  <si>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</si>
  <si>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</si>
  <si>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</si>
  <si>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</si>
  <si>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</si>
  <si>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</si>
  <si>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</si>
  <si>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</si>
  <si>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</si>
  <si>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</si>
  <si>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</si>
  <si>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</si>
  <si>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</si>
  <si>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</si>
  <si>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</si>
  <si>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</si>
  <si>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</si>
  <si>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</si>
  <si>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</si>
  <si>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</si>
  <si>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</si>
  <si>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</si>
  <si>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</si>
  <si>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</si>
  <si>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</si>
  <si>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</si>
  <si>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</si>
  <si>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</si>
  <si>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</si>
  <si>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</si>
  <si>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</si>
  <si>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</si>
  <si>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</si>
  <si>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</si>
  <si>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</si>
  <si>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</si>
  <si>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</si>
  <si>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</si>
  <si>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</si>
  <si>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</si>
  <si>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</si>
  <si>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</si>
  <si>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</si>
  <si>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</si>
  <si>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</si>
  <si>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</si>
  <si>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</si>
  <si>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</si>
  <si>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</si>
  <si>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</si>
  <si>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</si>
  <si>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</si>
  <si>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</si>
  <si>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</si>
  <si>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</si>
  <si>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</si>
  <si>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</si>
  <si>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</si>
  <si>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</si>
  <si>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</si>
  <si>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</si>
  <si>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</si>
  <si>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</si>
  <si>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</si>
  <si>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</si>
  <si>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</si>
  <si>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</si>
  <si>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</si>
  <si>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</si>
  <si>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</si>
  <si>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</si>
  <si>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</si>
  <si>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</si>
  <si>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</si>
  <si>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</si>
  <si>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</si>
  <si>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</si>
  <si>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</si>
  <si>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</si>
  <si>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</si>
  <si>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</si>
  <si>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</si>
  <si>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</si>
  <si>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</si>
  <si>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</si>
  <si>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</si>
  <si>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</si>
  <si>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</si>
  <si>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</si>
  <si>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</si>
  <si>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</si>
  <si>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</si>
  <si>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</si>
  <si>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</si>
  <si>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</si>
  <si>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</si>
  <si>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</si>
  <si>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</si>
  <si>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</si>
  <si>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</si>
  <si>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</si>
  <si>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</si>
  <si>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</si>
  <si>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</si>
  <si>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</si>
  <si>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</si>
  <si>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</si>
  <si>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</si>
  <si>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</si>
  <si>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</si>
  <si>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</si>
  <si>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</si>
  <si>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</si>
  <si>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</si>
  <si>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</si>
  <si>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</si>
  <si>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</si>
  <si>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</si>
  <si>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</si>
  <si>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</si>
  <si>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</si>
  <si>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</si>
  <si>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</si>
  <si>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</si>
  <si>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</si>
  <si>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</si>
  <si>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</si>
  <si>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</si>
  <si>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</si>
  <si>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</si>
  <si>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</si>
  <si>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</si>
  <si>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</si>
  <si>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</si>
  <si>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</si>
  <si>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</si>
  <si>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</si>
  <si>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</si>
  <si>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</si>
  <si>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</si>
  <si>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</si>
  <si>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</si>
  <si>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</si>
  <si>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</si>
  <si>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</si>
  <si>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</si>
  <si>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</si>
  <si>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</si>
  <si>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</si>
  <si>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</si>
  <si>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</si>
  <si>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</si>
  <si>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</si>
  <si>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</si>
  <si>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</si>
  <si>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</si>
  <si>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</si>
  <si>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</si>
  <si>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</si>
  <si>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</si>
  <si>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</si>
  <si>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</si>
  <si>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</si>
  <si>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</si>
  <si>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</si>
  <si>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</si>
  <si>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</si>
  <si>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</si>
  <si>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</si>
  <si>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</si>
  <si>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</si>
  <si>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</si>
  <si>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</si>
  <si>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</si>
  <si>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</si>
  <si>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</si>
  <si>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</si>
  <si>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</si>
  <si>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</si>
  <si>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</si>
  <si>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</si>
  <si>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</si>
  <si>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</si>
  <si>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</si>
  <si>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</si>
  <si>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</si>
  <si>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</si>
  <si>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</si>
  <si>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</si>
  <si>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</si>
  <si>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</si>
  <si>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</si>
  <si>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</si>
  <si>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</si>
  <si>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</si>
  <si>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</si>
  <si>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</si>
  <si>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</si>
  <si>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</si>
  <si>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</si>
  <si>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</si>
  <si>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</si>
  <si>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</si>
  <si>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</si>
  <si>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</si>
  <si>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</si>
  <si>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</si>
  <si>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</si>
  <si>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</si>
  <si>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</si>
  <si>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</si>
  <si>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</si>
  <si>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</si>
  <si>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</si>
  <si>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</si>
  <si>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</si>
  <si>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</si>
  <si>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</si>
  <si>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</si>
  <si>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</si>
  <si>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</si>
  <si>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</si>
  <si>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</si>
  <si>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</si>
  <si>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</si>
  <si>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</si>
  <si>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</si>
  <si>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</si>
  <si>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</si>
  <si>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</si>
  <si>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</si>
  <si>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</si>
  <si>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</si>
  <si>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</si>
  <si>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</si>
  <si>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</si>
  <si>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</si>
  <si>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</si>
  <si>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</si>
  <si>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</si>
  <si>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</si>
  <si>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</si>
  <si>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</si>
  <si>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</si>
  <si>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</si>
  <si>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</si>
  <si>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</si>
  <si>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</si>
  <si>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</si>
  <si>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</si>
  <si>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</si>
  <si>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</si>
  <si>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</si>
  <si>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</si>
  <si>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</si>
  <si>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</si>
  <si>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</si>
  <si>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</si>
  <si>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</si>
  <si>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</si>
  <si>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</si>
  <si>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</si>
  <si>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</si>
  <si>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</si>
  <si>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</si>
  <si>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</si>
  <si>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</si>
  <si>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</si>
  <si>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</si>
  <si>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</si>
  <si>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</si>
  <si>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</si>
  <si>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</si>
  <si>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</si>
  <si>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</si>
  <si>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</si>
  <si>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</si>
  <si>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</si>
  <si>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</si>
  <si>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</si>
  <si>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</si>
  <si>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</si>
  <si>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</si>
  <si>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</si>
  <si>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</si>
  <si>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</si>
  <si>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</si>
  <si>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</si>
  <si>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</si>
  <si>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</si>
  <si>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</si>
  <si>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</si>
  <si>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</si>
  <si>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</si>
  <si>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</si>
  <si>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</si>
  <si>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</si>
  <si>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</si>
  <si>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</si>
  <si>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</si>
  <si>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</si>
  <si>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</si>
  <si>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</si>
  <si>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</si>
  <si>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</si>
  <si>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</si>
  <si>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</si>
  <si>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</si>
  <si>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</si>
  <si>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</si>
  <si>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</si>
  <si>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</si>
  <si>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</si>
  <si>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</si>
  <si>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</si>
  <si>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</si>
  <si>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</si>
  <si>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</si>
  <si>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</si>
  <si>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</si>
  <si>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</si>
  <si>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</si>
  <si>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</si>
  <si>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</si>
  <si>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</si>
  <si>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</si>
  <si>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</si>
  <si>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</si>
  <si>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</si>
  <si>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</si>
  <si>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</si>
  <si>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</si>
  <si>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</si>
  <si>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</si>
  <si>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</si>
  <si>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</si>
  <si>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</si>
  <si>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</si>
  <si>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</si>
  <si>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</si>
  <si>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</si>
  <si>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</si>
  <si>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</si>
  <si>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</si>
  <si>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</si>
  <si>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</si>
  <si>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</si>
  <si>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</si>
  <si>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</si>
  <si>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</si>
  <si>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</si>
  <si>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</si>
  <si>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</si>
  <si>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</si>
  <si>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</si>
  <si>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</si>
  <si>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</si>
  <si>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</si>
  <si>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</si>
  <si>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</si>
  <si>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</si>
  <si>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</si>
  <si>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</si>
  <si>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</si>
  <si>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</si>
  <si>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</si>
  <si>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</si>
  <si>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</si>
  <si>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</si>
  <si>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</si>
  <si>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</si>
  <si>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</si>
  <si>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</si>
  <si>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</si>
  <si>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</si>
  <si>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</si>
  <si>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</si>
  <si>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</si>
  <si>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</si>
  <si>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</si>
  <si>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</si>
  <si>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</si>
  <si>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</si>
  <si>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</si>
  <si>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</si>
  <si>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</si>
  <si>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</si>
  <si>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</si>
  <si>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</si>
  <si>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</si>
  <si>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</si>
  <si>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</si>
  <si>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</si>
  <si>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</si>
  <si>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</si>
  <si>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</si>
  <si>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</si>
  <si>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</si>
  <si>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</si>
  <si>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</si>
  <si>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</si>
  <si>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</si>
  <si>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</si>
  <si>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</si>
  <si>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</si>
  <si>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</si>
  <si>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</si>
  <si>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</si>
  <si>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</si>
  <si>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</si>
  <si>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</si>
  <si>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</si>
  <si>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</si>
  <si>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</si>
  <si>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</si>
  <si>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</si>
  <si>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</si>
  <si>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</si>
  <si>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</si>
  <si>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</si>
  <si>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</si>
  <si>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</si>
  <si>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</si>
  <si>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</si>
  <si>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</si>
  <si>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</si>
  <si>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</si>
  <si>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</si>
  <si>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</si>
  <si>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</si>
  <si>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</si>
  <si>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</si>
  <si>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</si>
  <si>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</si>
  <si>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</si>
  <si>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</si>
  <si>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</si>
  <si>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</si>
  <si>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</si>
  <si>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</si>
  <si>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</si>
  <si>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</si>
  <si>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</si>
  <si>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</si>
  <si>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</si>
  <si>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</si>
  <si>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</si>
  <si>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</si>
  <si>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</si>
  <si>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</si>
  <si>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</si>
  <si>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</si>
  <si>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</si>
  <si>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</si>
  <si>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</si>
  <si>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</si>
  <si>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</si>
  <si>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</si>
  <si>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</si>
  <si>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</si>
  <si>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</si>
  <si>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</si>
  <si>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</si>
  <si>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</si>
  <si>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</si>
  <si>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</si>
  <si>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</si>
  <si>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</si>
  <si>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</si>
  <si>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</si>
  <si>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</si>
  <si>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</si>
  <si>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</si>
  <si>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</si>
  <si>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</si>
  <si>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</si>
  <si>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</si>
  <si>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</si>
  <si>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</si>
  <si>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</si>
  <si>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</si>
  <si>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</si>
  <si>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</si>
  <si>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</si>
  <si>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</si>
  <si>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</si>
  <si>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</si>
  <si>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</si>
  <si>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</si>
  <si>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</si>
  <si>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</si>
  <si>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</si>
  <si>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</si>
  <si>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</si>
  <si>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</si>
  <si>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</si>
  <si>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</si>
  <si>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</si>
  <si>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</si>
  <si>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</si>
  <si>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</si>
  <si>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</si>
  <si>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</si>
  <si>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</si>
  <si>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</si>
  <si>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</si>
  <si>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</si>
  <si>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</si>
  <si>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</si>
  <si>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</si>
  <si>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</si>
  <si>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</si>
  <si>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</si>
  <si>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</si>
  <si>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</si>
  <si>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</si>
  <si>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</si>
  <si>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</si>
  <si>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</si>
  <si>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</si>
  <si>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</si>
  <si>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</si>
  <si>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</si>
  <si>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</si>
  <si>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</si>
  <si>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</si>
  <si>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</si>
  <si>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</si>
  <si>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</si>
  <si>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</si>
  <si>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</si>
  <si>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</si>
  <si>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</si>
  <si>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</si>
  <si>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</si>
  <si>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</si>
  <si>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</si>
  <si>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</si>
  <si>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</si>
  <si>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</si>
  <si>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</si>
  <si>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</si>
  <si>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</si>
  <si>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</si>
  <si>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</si>
  <si>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</si>
  <si>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</si>
  <si>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</si>
  <si>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</si>
  <si>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</si>
  <si>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</si>
  <si>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</si>
  <si>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</si>
  <si>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</si>
  <si>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</si>
  <si>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</si>
  <si>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</si>
  <si>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</si>
  <si>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</si>
  <si>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</si>
  <si>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</si>
  <si>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</si>
  <si>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</si>
  <si>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</si>
  <si>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</si>
  <si>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</si>
  <si>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</si>
  <si>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</si>
  <si>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</si>
  <si>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</si>
  <si>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</si>
  <si>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</si>
  <si>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</si>
  <si>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</si>
  <si>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</si>
  <si>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</si>
  <si>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</si>
  <si>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</si>
  <si>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</si>
  <si>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</si>
  <si>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</si>
  <si>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</si>
  <si>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</si>
  <si>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</si>
  <si>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</si>
  <si>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</si>
  <si>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</si>
  <si>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</si>
  <si>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</si>
  <si>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</si>
  <si>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</si>
  <si>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</si>
  <si>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</si>
  <si>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</si>
  <si>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</si>
  <si>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</si>
  <si>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</si>
  <si>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</si>
  <si>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</si>
  <si>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</si>
  <si>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</si>
  <si>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</si>
  <si>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</si>
  <si>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</si>
  <si>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</si>
  <si>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</si>
  <si>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</si>
  <si>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</si>
  <si>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</si>
  <si>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</si>
  <si>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</si>
  <si>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</si>
  <si>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</si>
  <si>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</si>
  <si>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</si>
  <si>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</si>
  <si>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</si>
  <si>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</si>
  <si>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</si>
  <si>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</si>
  <si>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</si>
  <si>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</si>
  <si>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</si>
  <si>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</si>
  <si>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</si>
  <si>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</si>
  <si>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</si>
  <si>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</si>
  <si>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</si>
  <si>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</si>
  <si>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</si>
  <si>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</si>
  <si>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</si>
  <si>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</si>
  <si>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</si>
  <si>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</si>
  <si>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</si>
  <si>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</si>
  <si>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</si>
  <si>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</si>
  <si>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</si>
  <si>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</si>
  <si>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</si>
  <si>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</si>
  <si>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</si>
  <si>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</si>
  <si>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</si>
  <si>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</si>
  <si>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</si>
  <si>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</si>
  <si>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</si>
  <si>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</si>
  <si>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</si>
  <si>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</si>
  <si>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</si>
  <si>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</si>
  <si>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</si>
  <si>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</si>
  <si>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</si>
  <si>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</si>
  <si>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</si>
  <si>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</si>
  <si>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</si>
  <si>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</si>
  <si>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</si>
  <si>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</si>
  <si>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</si>
  <si>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</si>
  <si>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</si>
  <si>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</si>
  <si>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</si>
  <si>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</si>
  <si>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</si>
  <si>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</si>
  <si>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</si>
  <si>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</si>
  <si>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</si>
  <si>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</si>
  <si>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</si>
  <si>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</si>
  <si>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</si>
  <si>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</si>
  <si>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</si>
  <si>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</si>
  <si>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</si>
  <si>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</si>
  <si>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</si>
  <si>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</si>
  <si>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</si>
  <si>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</si>
  <si>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</si>
  <si>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</si>
  <si>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</si>
  <si>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</si>
  <si>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</si>
  <si>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</si>
  <si>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</si>
  <si>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</si>
  <si>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</si>
  <si>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</si>
  <si>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</si>
  <si>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</si>
  <si>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</si>
  <si>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</si>
  <si>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</si>
  <si>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</si>
  <si>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</si>
  <si>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</si>
  <si>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</si>
  <si>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</si>
  <si>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</si>
  <si>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</si>
  <si>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</si>
  <si>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</si>
  <si>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</si>
  <si>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</si>
  <si>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</si>
  <si>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</si>
  <si>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</si>
  <si>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</si>
  <si>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</si>
  <si>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</si>
  <si>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</si>
  <si>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</si>
  <si>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</si>
  <si>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</si>
  <si>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</si>
  <si>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</si>
  <si>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</si>
  <si>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</si>
  <si>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</si>
  <si>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</si>
  <si>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</si>
  <si>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</si>
  <si>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</si>
  <si>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</si>
  <si>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</si>
  <si>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</si>
  <si>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</si>
  <si>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</si>
  <si>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</si>
  <si>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</si>
  <si>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</si>
  <si>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</si>
  <si>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</si>
  <si>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</si>
  <si>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</si>
  <si>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</si>
  <si>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</si>
  <si>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</si>
  <si>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</si>
  <si>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</si>
  <si>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</si>
  <si>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</si>
  <si>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</si>
  <si>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</si>
  <si>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</si>
  <si>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</si>
  <si>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</si>
  <si>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</si>
  <si>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</si>
  <si>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</si>
  <si>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</si>
  <si>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</si>
  <si>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</si>
  <si>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</si>
  <si>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</si>
  <si>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</si>
  <si>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</si>
  <si>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</si>
  <si>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</si>
  <si>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</si>
  <si>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</si>
  <si>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</si>
  <si>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</si>
  <si>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</si>
  <si>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</si>
  <si>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</si>
  <si>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</si>
  <si>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</si>
  <si>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</si>
  <si>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</si>
  <si>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</si>
  <si>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</si>
  <si>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</si>
  <si>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</si>
  <si>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</si>
  <si>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</si>
  <si>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</si>
  <si>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</si>
  <si>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</si>
  <si>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</si>
  <si>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</si>
  <si>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</si>
  <si>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</si>
  <si>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</si>
  <si>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</si>
  <si>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</si>
  <si>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</si>
  <si>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</si>
  <si>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</si>
  <si>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</si>
  <si>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</si>
  <si>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</si>
  <si>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</si>
  <si>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</si>
  <si>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</si>
  <si>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</si>
  <si>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</si>
  <si>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</si>
  <si>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</si>
  <si>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</si>
  <si>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</si>
  <si>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</si>
  <si>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</si>
  <si>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</si>
  <si>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</si>
  <si>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</si>
  <si>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</si>
  <si>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</si>
  <si>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</si>
  <si>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</si>
  <si>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</si>
  <si>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</si>
  <si>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</si>
  <si>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</si>
  <si>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</si>
  <si>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</si>
  <si>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</si>
  <si>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</si>
  <si>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</si>
  <si>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</si>
  <si>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</si>
  <si>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</si>
  <si>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</si>
  <si>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</si>
  <si>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</si>
  <si>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</si>
  <si>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</si>
  <si>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</si>
  <si>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</si>
  <si>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</si>
  <si>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</si>
  <si>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</si>
  <si>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</si>
  <si>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</si>
  <si>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</si>
  <si>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</si>
  <si>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</si>
  <si>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</si>
  <si>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</si>
  <si>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</si>
  <si>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</si>
  <si>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</si>
  <si>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</si>
  <si>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</si>
  <si>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</si>
  <si>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</si>
  <si>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</si>
  <si>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</si>
  <si>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</si>
  <si>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</si>
  <si>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</si>
  <si>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</si>
  <si>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</si>
  <si>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</si>
  <si>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</si>
  <si>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</si>
  <si>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</si>
  <si>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</si>
  <si>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</si>
  <si>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</si>
  <si>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</si>
  <si>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</si>
  <si>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</si>
  <si>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</si>
  <si>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</si>
  <si>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</si>
  <si>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</si>
  <si>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</si>
  <si>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</si>
  <si>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</si>
  <si>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</si>
  <si>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</si>
  <si>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</si>
  <si>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</si>
  <si>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</si>
  <si>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</si>
  <si>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</si>
  <si>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</si>
  <si>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</si>
  <si>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</si>
  <si>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</si>
  <si>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</si>
  <si>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</si>
  <si>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</si>
  <si>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</si>
  <si>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</si>
  <si>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</si>
  <si>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</si>
  <si>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</si>
  <si>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</si>
  <si>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</si>
  <si>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</si>
  <si>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</si>
  <si>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</si>
  <si>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</si>
  <si>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</si>
  <si>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</si>
  <si>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</si>
  <si>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</si>
  <si>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</si>
  <si>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</si>
  <si>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</si>
  <si>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</si>
  <si>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</si>
  <si>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</si>
  <si>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</si>
  <si>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</si>
  <si>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</si>
  <si>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</si>
  <si>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</si>
  <si>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</si>
  <si>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</si>
  <si>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</si>
  <si>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</si>
  <si>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</si>
  <si>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</si>
  <si>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</si>
  <si>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</si>
  <si>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</si>
  <si>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</si>
  <si>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</si>
  <si>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</si>
  <si>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</si>
  <si>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</si>
  <si>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</si>
  <si>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</si>
  <si>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</si>
  <si>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</si>
  <si>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</si>
  <si>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</si>
  <si>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</si>
  <si>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</si>
  <si>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</si>
  <si>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</si>
  <si>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</si>
  <si>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</si>
  <si>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</si>
  <si>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</si>
  <si>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</si>
  <si>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</si>
  <si>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</si>
  <si>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</si>
  <si>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</si>
  <si>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</si>
  <si>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</si>
  <si>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</si>
  <si>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</si>
  <si>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</si>
  <si>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</si>
  <si>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</si>
  <si>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</si>
  <si>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</si>
  <si>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</si>
  <si>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</si>
  <si>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</si>
  <si>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</si>
  <si>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</si>
  <si>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</si>
  <si>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</si>
  <si>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</si>
  <si>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</si>
  <si>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</si>
  <si>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</si>
  <si>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</si>
  <si>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</si>
  <si>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</si>
  <si>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</si>
  <si>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</si>
  <si>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</si>
  <si>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</si>
  <si>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</si>
  <si>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</si>
  <si>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</si>
  <si>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</si>
  <si>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</si>
  <si>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</si>
  <si>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</si>
  <si>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</si>
  <si>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</si>
  <si>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</si>
  <si>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</si>
  <si>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</si>
  <si>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</si>
  <si>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</si>
  <si>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</si>
  <si>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</si>
  <si>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</si>
  <si>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</si>
  <si>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</si>
  <si>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</si>
  <si>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</si>
  <si>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</si>
  <si>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</si>
  <si>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</si>
  <si>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</si>
  <si>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</si>
  <si>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</si>
  <si>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</si>
  <si>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</si>
  <si>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</si>
  <si>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</si>
  <si>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</si>
  <si>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</si>
  <si>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</si>
  <si>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</si>
  <si>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</si>
  <si>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</si>
  <si>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</si>
  <si>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</si>
  <si>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</si>
  <si>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</si>
  <si>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</si>
  <si>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</si>
  <si>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</si>
  <si>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</si>
  <si>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</si>
  <si>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</si>
  <si>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</si>
  <si>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</si>
  <si>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</si>
  <si>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</si>
  <si>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</si>
  <si>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</si>
  <si>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</si>
  <si>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</si>
  <si>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</si>
  <si>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</si>
  <si>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</si>
  <si>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</si>
  <si>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</si>
  <si>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</si>
  <si>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</si>
  <si>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</si>
  <si>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</si>
  <si>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</si>
  <si>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</si>
  <si>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</si>
  <si>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</si>
  <si>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</si>
  <si>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</si>
  <si>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</si>
  <si>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</si>
  <si>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</si>
  <si>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</si>
  <si>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</si>
  <si>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</si>
  <si>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</si>
  <si>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</si>
  <si>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</si>
  <si>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</si>
  <si>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</si>
  <si>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</si>
  <si>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</si>
  <si>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</si>
  <si>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</si>
  <si>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</si>
  <si>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</si>
  <si>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</si>
  <si>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</si>
  <si>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</si>
  <si>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</si>
  <si>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</si>
  <si>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</si>
  <si>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</si>
  <si>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</si>
  <si>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</si>
  <si>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</si>
  <si>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</si>
  <si>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</si>
  <si>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</si>
  <si>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</si>
  <si>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</si>
  <si>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</si>
  <si>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</si>
  <si>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</si>
  <si>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</si>
  <si>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</si>
  <si>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</si>
  <si>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</si>
  <si>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</si>
  <si>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</si>
  <si>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</si>
  <si>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</si>
  <si>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</si>
  <si>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</si>
  <si>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</si>
  <si>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</si>
  <si>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</si>
  <si>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</si>
  <si>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</si>
  <si>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</si>
  <si>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</si>
  <si>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</si>
  <si>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</si>
  <si>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</si>
  <si>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</si>
  <si>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</si>
  <si>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</si>
  <si>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</si>
  <si>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</si>
  <si>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</si>
  <si>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</si>
  <si>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</si>
  <si>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</si>
  <si>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</si>
  <si>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</si>
  <si>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</si>
  <si>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</si>
  <si>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</si>
  <si>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</si>
  <si>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</si>
  <si>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</si>
  <si>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</si>
  <si>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</si>
  <si>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</si>
  <si>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</si>
  <si>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</si>
  <si>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</si>
  <si>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</si>
  <si>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</si>
  <si>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</si>
  <si>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</si>
  <si>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</si>
  <si>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</si>
  <si>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</si>
  <si>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</si>
  <si>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</si>
  <si>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</si>
  <si>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</si>
  <si>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</si>
  <si>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</si>
  <si>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</si>
  <si>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</si>
  <si>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</si>
  <si>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</si>
  <si>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</si>
  <si>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</si>
  <si>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</si>
  <si>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</si>
  <si>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</si>
  <si>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</si>
  <si>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</si>
  <si>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</si>
  <si>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</si>
  <si>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</si>
  <si>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</si>
  <si>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</si>
  <si>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</si>
  <si>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</si>
  <si>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</si>
  <si>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</si>
  <si>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</si>
  <si>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</si>
  <si>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</si>
  <si>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</si>
  <si>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</si>
  <si>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</si>
  <si>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</si>
  <si>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</si>
  <si>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</si>
  <si>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</si>
  <si>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</si>
  <si>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</si>
  <si>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</si>
  <si>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</si>
  <si>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</si>
  <si>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</si>
  <si>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</si>
  <si>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</si>
  <si>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</si>
  <si>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</si>
  <si>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</si>
  <si>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</si>
  <si>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</si>
  <si>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</si>
  <si>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</si>
  <si>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</si>
  <si>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</si>
  <si>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</si>
  <si>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</si>
  <si>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</si>
  <si>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</si>
  <si>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</si>
  <si>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</si>
  <si>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</si>
  <si>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</si>
  <si>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</si>
  <si>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</si>
  <si>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</si>
  <si>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</si>
  <si>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</si>
  <si>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</si>
  <si>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</si>
  <si>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</si>
  <si>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</si>
  <si>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</si>
  <si>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</si>
  <si>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</si>
  <si>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</si>
  <si>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</si>
  <si>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</si>
  <si>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</si>
  <si>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</si>
  <si>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</si>
  <si>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</si>
  <si>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</si>
  <si>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</si>
  <si>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</si>
  <si>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</si>
  <si>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</si>
  <si>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</si>
  <si>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</si>
  <si>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</si>
  <si>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</si>
  <si>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</si>
  <si>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</si>
  <si>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</si>
  <si>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</si>
  <si>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</si>
  <si>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</si>
  <si>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</si>
  <si>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</si>
  <si>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</si>
  <si>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</si>
  <si>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</si>
  <si>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</si>
  <si>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</si>
  <si>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</si>
  <si>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</si>
  <si>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</si>
  <si>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</si>
  <si>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</si>
  <si>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</si>
  <si>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</si>
  <si>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</si>
  <si>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</si>
  <si>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</si>
  <si>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</si>
  <si>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</si>
  <si>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</si>
  <si>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</si>
  <si>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</si>
  <si>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</si>
  <si>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</si>
  <si>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</si>
  <si>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</si>
  <si>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</si>
  <si>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</si>
  <si>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</si>
  <si>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</si>
  <si>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</si>
  <si>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</si>
  <si>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</si>
  <si>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</si>
  <si>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</si>
  <si>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</si>
  <si>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</si>
  <si>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</si>
  <si>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</si>
  <si>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</si>
  <si>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</si>
  <si>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</si>
  <si>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</si>
  <si>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</si>
  <si>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</si>
  <si>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</si>
  <si>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</si>
  <si>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</si>
  <si>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</si>
  <si>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</si>
  <si>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</si>
  <si>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</si>
  <si>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</si>
  <si>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</si>
  <si>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</si>
  <si>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</si>
  <si>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</si>
  <si>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</si>
  <si>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</si>
  <si>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</si>
  <si>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</si>
  <si>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</si>
  <si>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</si>
  <si>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</si>
  <si>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</si>
  <si>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</si>
  <si>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</si>
  <si>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</si>
  <si>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</si>
  <si>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</si>
  <si>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</si>
  <si>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</si>
  <si>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</si>
  <si>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</si>
  <si>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</si>
  <si>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</si>
  <si>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</si>
  <si>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</si>
  <si>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</si>
  <si>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</si>
  <si>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</si>
  <si>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</si>
  <si>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</si>
  <si>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</si>
  <si>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</si>
  <si>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</si>
  <si>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</si>
  <si>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</si>
  <si>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</si>
  <si>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</si>
  <si>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</si>
  <si>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</si>
  <si>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</si>
  <si>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</si>
  <si>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</si>
  <si>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</si>
  <si>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</si>
  <si>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</si>
  <si>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</si>
  <si>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</si>
  <si>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</si>
  <si>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</si>
  <si>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</si>
  <si>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</si>
  <si>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</si>
  <si>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</si>
  <si>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</si>
  <si>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</si>
  <si>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</si>
  <si>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</si>
  <si>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</si>
  <si>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</si>
  <si>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</si>
  <si>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</si>
  <si>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</si>
  <si>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</si>
  <si>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</si>
  <si>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</si>
  <si>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</si>
  <si>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</si>
  <si>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</si>
  <si>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</si>
  <si>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</si>
  <si>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</si>
  <si>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</si>
  <si>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</si>
  <si>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</si>
  <si>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</si>
  <si>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</si>
  <si>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</si>
  <si>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</si>
  <si>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</si>
  <si>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</si>
  <si>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</si>
  <si>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</si>
  <si>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</si>
  <si>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</si>
  <si>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</si>
  <si>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</si>
  <si>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</si>
  <si>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</si>
  <si>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</si>
  <si>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</si>
  <si>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</si>
  <si>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</si>
  <si>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</si>
  <si>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</si>
  <si>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</si>
  <si>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</si>
  <si>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</si>
  <si>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</si>
  <si>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</si>
  <si>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</si>
  <si>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</si>
  <si>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</si>
  <si>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</si>
  <si>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</si>
  <si>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</si>
  <si>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</si>
  <si>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</si>
  <si>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</si>
  <si>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</si>
  <si>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</si>
  <si>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</si>
  <si>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</si>
  <si>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</si>
  <si>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</si>
  <si>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</si>
  <si>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</si>
  <si>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</si>
  <si>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</si>
  <si>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</si>
  <si>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</si>
  <si>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</si>
  <si>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</si>
  <si>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</si>
  <si>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</si>
  <si>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</si>
  <si>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</si>
  <si>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</si>
  <si>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</si>
  <si>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</si>
  <si>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</si>
  <si>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</si>
  <si>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</si>
  <si>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</si>
  <si>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</si>
  <si>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</si>
  <si>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</si>
  <si>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</si>
  <si>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</si>
  <si>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</si>
  <si>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</si>
  <si>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</si>
  <si>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</si>
  <si>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</si>
  <si>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</si>
  <si>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</si>
  <si>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</si>
  <si>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</si>
  <si>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</si>
  <si>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</si>
  <si>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</si>
  <si>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</si>
  <si>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</si>
  <si>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</si>
  <si>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</si>
  <si>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</si>
  <si>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</si>
  <si>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</si>
  <si>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</si>
  <si>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</si>
  <si>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</si>
  <si>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</si>
  <si>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</si>
  <si>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</si>
  <si>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</si>
  <si>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</si>
  <si>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</si>
  <si>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</si>
  <si>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</si>
  <si>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</si>
  <si>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</si>
  <si>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</si>
  <si>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</si>
  <si>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</si>
  <si>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</si>
  <si>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</si>
  <si>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</si>
  <si>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</si>
  <si>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</si>
  <si>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</si>
  <si>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</si>
  <si>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</si>
  <si>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</si>
  <si>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</si>
  <si>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</si>
  <si>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</si>
  <si>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</si>
  <si>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</si>
  <si>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</si>
  <si>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</si>
  <si>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</si>
  <si>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</si>
  <si>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</si>
  <si>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</si>
  <si>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</si>
  <si>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</si>
  <si>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</si>
  <si>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</si>
  <si>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</si>
  <si>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</si>
  <si>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</si>
  <si>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</si>
  <si>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</si>
  <si>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</si>
  <si>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</si>
  <si>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</si>
  <si>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</si>
  <si>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</si>
  <si>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</si>
  <si>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</si>
  <si>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</si>
  <si>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</si>
  <si>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</si>
  <si>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</si>
  <si>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</si>
  <si>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</si>
  <si>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</si>
  <si>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</si>
  <si>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</si>
  <si>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</si>
  <si>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</si>
  <si>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</si>
  <si>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</si>
  <si>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</si>
  <si>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</si>
  <si>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</si>
  <si>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</si>
  <si>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</si>
  <si>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</si>
  <si>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</si>
  <si>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</si>
  <si>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</si>
  <si>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</si>
  <si>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</si>
  <si>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</si>
  <si>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</si>
  <si>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</si>
  <si>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</si>
  <si>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</si>
  <si>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</si>
  <si>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</si>
  <si>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</si>
  <si>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</si>
  <si>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</si>
  <si>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</si>
  <si>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</si>
  <si>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</si>
  <si>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</si>
  <si>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</si>
  <si>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</si>
  <si>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</si>
  <si>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</si>
  <si>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</si>
  <si>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</si>
  <si>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</si>
  <si>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</si>
  <si>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</si>
  <si>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</si>
  <si>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</si>
  <si>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</si>
  <si>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</si>
  <si>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</si>
  <si>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</si>
  <si>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</si>
  <si>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</si>
  <si>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</si>
  <si>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</si>
  <si>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</si>
  <si>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</si>
  <si>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</si>
  <si>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</si>
  <si>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</si>
  <si>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</si>
  <si>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</si>
  <si>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</si>
  <si>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</si>
  <si>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</si>
  <si>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</si>
  <si>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</si>
  <si>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</si>
  <si>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</si>
  <si>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</si>
  <si>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</si>
  <si>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</si>
  <si>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</si>
  <si>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</si>
  <si>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</si>
  <si>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</si>
  <si>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</si>
  <si>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</si>
  <si>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</si>
  <si>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</si>
  <si>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</si>
  <si>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</si>
  <si>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</si>
  <si>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</si>
  <si>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</si>
  <si>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</si>
  <si>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</si>
  <si>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</si>
  <si>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</si>
  <si>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</si>
  <si>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</si>
  <si>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</si>
  <si>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</si>
  <si>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</si>
  <si>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</si>
  <si>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</si>
  <si>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</si>
  <si>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</si>
  <si>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</si>
  <si>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</si>
  <si>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</si>
  <si>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</si>
  <si>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</si>
  <si>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</si>
  <si>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</si>
  <si>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</si>
  <si>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</si>
  <si>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</si>
  <si>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</si>
  <si>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</si>
  <si>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</si>
  <si>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</si>
  <si>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</si>
  <si>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</si>
  <si>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</si>
  <si>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</si>
  <si>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</si>
  <si>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</si>
  <si>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</si>
  <si>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</si>
  <si>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</si>
  <si>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</si>
  <si>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</si>
  <si>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</si>
  <si>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</si>
  <si>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</si>
  <si>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</si>
  <si>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</si>
  <si>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</si>
  <si>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</si>
  <si>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</si>
  <si>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</si>
  <si>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</si>
  <si>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</si>
  <si>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</si>
  <si>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</si>
  <si>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</si>
  <si>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</si>
  <si>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</si>
  <si>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</si>
  <si>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</si>
  <si>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</si>
  <si>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</si>
  <si>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</si>
  <si>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</si>
  <si>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</si>
  <si>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</si>
  <si>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</si>
  <si>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</si>
  <si>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</si>
  <si>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</si>
  <si>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</si>
  <si>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</si>
  <si>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</si>
  <si>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</si>
  <si>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</si>
  <si>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</si>
  <si>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</si>
  <si>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</si>
  <si>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</si>
  <si>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</si>
  <si>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</si>
  <si>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</si>
  <si>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</si>
  <si>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</si>
  <si>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</si>
  <si>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</si>
  <si>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</si>
  <si>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</si>
  <si>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</si>
  <si>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</si>
  <si>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</si>
  <si>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</si>
  <si>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</si>
  <si>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</si>
  <si>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</si>
  <si>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</si>
  <si>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</si>
  <si>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</si>
  <si>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</si>
  <si>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</si>
  <si>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</si>
  <si>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</si>
  <si>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</si>
  <si>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</si>
  <si>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</si>
  <si>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</si>
  <si>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</si>
  <si>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</si>
  <si>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</si>
  <si>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</si>
  <si>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</si>
  <si>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</si>
  <si>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</si>
  <si>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</si>
  <si>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</si>
  <si>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</si>
  <si>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</si>
  <si>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</si>
  <si>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</si>
  <si>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</si>
  <si>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</si>
  <si>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</si>
  <si>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</si>
  <si>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</si>
  <si>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</si>
  <si>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</si>
  <si>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</si>
  <si>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</si>
  <si>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</si>
  <si>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</si>
  <si>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</si>
  <si>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</si>
  <si>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</si>
  <si>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</si>
  <si>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</si>
  <si>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</si>
  <si>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</si>
  <si>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</si>
  <si>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</si>
  <si>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</si>
  <si>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</si>
  <si>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</si>
  <si>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</si>
  <si>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</si>
  <si>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</si>
  <si>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</si>
  <si>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</si>
  <si>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</si>
  <si>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</si>
  <si>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</si>
  <si>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</si>
  <si>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</si>
  <si>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</si>
  <si>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</si>
  <si>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</si>
  <si>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</si>
  <si>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</si>
  <si>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</si>
  <si>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</si>
  <si>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</si>
  <si>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</si>
  <si>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</si>
  <si>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</si>
  <si>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</si>
  <si>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</si>
  <si>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</si>
  <si>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</si>
  <si>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</si>
  <si>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</si>
  <si>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</si>
  <si>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</si>
  <si>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</si>
  <si>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</si>
  <si>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</si>
  <si>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</si>
  <si>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</si>
  <si>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</si>
  <si>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</si>
  <si>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</si>
  <si>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</si>
  <si>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</si>
  <si>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</si>
  <si>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</si>
  <si>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</si>
  <si>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</si>
  <si>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</si>
  <si>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</si>
  <si>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</si>
  <si>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</si>
  <si>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</si>
  <si>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</si>
  <si>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</si>
  <si>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</si>
  <si>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</si>
  <si>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</si>
  <si>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</si>
  <si>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</si>
  <si>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</si>
  <si>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</si>
  <si>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</si>
  <si>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</si>
  <si>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</si>
  <si>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</si>
  <si>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</si>
  <si>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</si>
  <si>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</si>
  <si>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</si>
  <si>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</si>
  <si>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</si>
  <si>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</si>
  <si>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</si>
  <si>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</si>
  <si>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</si>
  <si>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</si>
  <si>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</si>
  <si>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</si>
  <si>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</si>
  <si>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</si>
  <si>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</si>
  <si>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</si>
  <si>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</si>
  <si>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</si>
  <si>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</si>
  <si>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</si>
  <si>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</si>
  <si>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</si>
  <si>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</si>
  <si>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</si>
  <si>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</si>
  <si>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</si>
  <si>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</si>
  <si>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</si>
  <si>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</si>
  <si>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</si>
  <si>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</si>
  <si>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</si>
  <si>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</si>
  <si>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</si>
  <si>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</si>
  <si>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</si>
  <si>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</si>
  <si>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</si>
  <si>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</si>
  <si>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</si>
  <si>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</si>
  <si>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</si>
  <si>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</si>
  <si>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</si>
  <si>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</si>
  <si>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</si>
  <si>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</si>
  <si>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</si>
  <si>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</si>
  <si>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</si>
  <si>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</si>
  <si>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</si>
  <si>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</si>
  <si>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</si>
  <si>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</si>
  <si>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</si>
  <si>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</si>
  <si>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</si>
  <si>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</si>
  <si>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</si>
  <si>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</si>
  <si>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</si>
  <si>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</si>
  <si>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</si>
  <si>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</si>
  <si>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</si>
  <si>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</si>
  <si>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</si>
  <si>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</si>
  <si>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</si>
  <si>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</si>
  <si>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</si>
  <si>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</si>
  <si>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</si>
  <si>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</si>
  <si>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</si>
  <si>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</si>
  <si>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</si>
  <si>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</si>
  <si>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</si>
  <si>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</si>
  <si>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</si>
  <si>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</si>
  <si>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</si>
  <si>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</si>
  <si>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</si>
  <si>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</si>
  <si>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</si>
  <si>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</si>
  <si>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</si>
  <si>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</si>
  <si>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</si>
  <si>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</si>
  <si>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</si>
  <si>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</si>
  <si>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</si>
  <si>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</si>
  <si>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</si>
  <si>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</si>
  <si>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</si>
  <si>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</si>
  <si>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</si>
  <si>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</si>
  <si>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</si>
  <si>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</si>
  <si>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</si>
  <si>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</si>
  <si>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</si>
  <si>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</si>
  <si>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</si>
  <si>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</si>
  <si>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</si>
  <si>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</si>
  <si>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</si>
  <si>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</si>
  <si>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</si>
  <si>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</si>
  <si>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</si>
  <si>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</si>
  <si>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</si>
  <si>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</si>
  <si>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</si>
  <si>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</si>
  <si>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</si>
  <si>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</si>
  <si>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</si>
  <si>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</si>
  <si>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</si>
  <si>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</si>
  <si>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</si>
  <si>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</si>
  <si>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</si>
  <si>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</si>
  <si>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</si>
  <si>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</si>
  <si>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</si>
  <si>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</si>
  <si>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</si>
  <si>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</si>
  <si>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</si>
  <si>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</si>
  <si>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</si>
  <si>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</si>
  <si>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</si>
  <si>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</si>
  <si>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</si>
  <si>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</si>
  <si>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</si>
  <si>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</si>
  <si>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</si>
  <si>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</si>
  <si>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</si>
  <si>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</si>
  <si>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</si>
  <si>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</si>
  <si>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</si>
  <si>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</si>
  <si>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</si>
  <si>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</si>
  <si>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</si>
  <si>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</si>
  <si>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</si>
  <si>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</si>
  <si>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</si>
  <si>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</si>
  <si>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</si>
  <si>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</si>
  <si>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</si>
  <si>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</si>
  <si>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</si>
  <si>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</si>
  <si>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</si>
  <si>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</si>
  <si>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</si>
  <si>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</si>
  <si>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</si>
  <si>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</si>
  <si>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</si>
  <si>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</si>
  <si>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</si>
  <si>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</si>
  <si>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</si>
  <si>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</si>
  <si>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</si>
  <si>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</si>
  <si>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</si>
  <si>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</si>
  <si>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</si>
  <si>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</si>
  <si>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</si>
  <si>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</si>
  <si>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</si>
  <si>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</si>
  <si>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</si>
  <si>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</si>
  <si>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</si>
  <si>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</si>
  <si>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</si>
  <si>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</si>
  <si>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</si>
  <si>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</si>
  <si>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</si>
  <si>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</si>
  <si>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</si>
  <si>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</si>
  <si>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</si>
  <si>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</si>
  <si>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</si>
  <si>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</si>
  <si>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</si>
  <si>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</si>
  <si>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</si>
  <si>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</si>
  <si>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</si>
  <si>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</si>
  <si>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</si>
  <si>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</si>
  <si>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</si>
  <si>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</si>
  <si>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</si>
  <si>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</si>
  <si>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</si>
  <si>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</si>
  <si>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</si>
  <si>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</si>
  <si>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</si>
  <si>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</si>
  <si>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</si>
  <si>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</si>
  <si>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</si>
  <si>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</si>
  <si>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</si>
  <si>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</si>
  <si>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</si>
  <si>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</si>
  <si>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</si>
  <si>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</si>
  <si>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</si>
  <si>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</si>
  <si>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</si>
  <si>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</si>
  <si>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</si>
  <si>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</si>
  <si>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</si>
  <si>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</si>
  <si>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</si>
  <si>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</si>
  <si>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</si>
  <si>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</si>
  <si>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</si>
  <si>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</si>
  <si>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</si>
  <si>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</si>
  <si>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</si>
  <si>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</si>
  <si>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</si>
  <si>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</si>
  <si>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</si>
  <si>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</si>
  <si>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</si>
  <si>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</si>
  <si>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</si>
  <si>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</si>
  <si>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</si>
  <si>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</si>
  <si>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</si>
  <si>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</si>
  <si>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</si>
  <si>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</si>
  <si>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</si>
  <si>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</si>
  <si>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</si>
  <si>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</si>
  <si>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</si>
  <si>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</si>
  <si>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</si>
  <si>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</si>
  <si>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</si>
  <si>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</si>
  <si>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</si>
  <si>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</si>
  <si>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</si>
  <si>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</si>
  <si>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</si>
  <si>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</si>
  <si>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</si>
  <si>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</si>
  <si>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</si>
  <si>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</si>
  <si>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</si>
  <si>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</si>
  <si>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</si>
  <si>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</si>
  <si>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</si>
  <si>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</si>
  <si>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</si>
  <si>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</si>
  <si>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</si>
  <si>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</si>
  <si>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</si>
  <si>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</si>
  <si>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</si>
  <si>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</si>
  <si>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</si>
  <si>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</si>
  <si>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</si>
  <si>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</si>
  <si>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</si>
  <si>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</si>
  <si>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</si>
  <si>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</si>
  <si>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</si>
  <si>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</si>
  <si>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</si>
  <si>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</si>
  <si>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</si>
  <si>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</si>
  <si>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</si>
  <si>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</si>
  <si>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</si>
  <si>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</si>
  <si>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</si>
  <si>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</si>
  <si>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</si>
  <si>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</si>
  <si>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</si>
  <si>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</si>
  <si>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</si>
  <si>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</si>
  <si>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</si>
  <si>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</si>
  <si>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</si>
  <si>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</si>
  <si>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</si>
  <si>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</si>
  <si>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</si>
  <si>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</si>
  <si>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</si>
  <si>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</si>
  <si>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</si>
  <si>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</si>
  <si>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</si>
  <si>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</si>
  <si>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</si>
  <si>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</si>
  <si>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</si>
  <si>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</si>
  <si>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</si>
  <si>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</si>
  <si>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</si>
  <si>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</si>
  <si>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</si>
  <si>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</si>
  <si>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</si>
  <si>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</si>
  <si>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</si>
  <si>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</si>
  <si>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</si>
  <si>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</si>
  <si>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</si>
  <si>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</si>
  <si>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</si>
  <si>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</si>
  <si>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</si>
  <si>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</si>
  <si>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</si>
  <si>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</si>
  <si>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</si>
  <si>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</si>
  <si>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</si>
  <si>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</si>
  <si>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</si>
  <si>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</si>
  <si>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</si>
  <si>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</si>
  <si>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</si>
  <si>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</si>
  <si>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</si>
  <si>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</si>
  <si>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</si>
  <si>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</si>
  <si>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</si>
  <si>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</si>
  <si>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</si>
  <si>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</si>
  <si>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</si>
  <si>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</si>
  <si>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</si>
  <si>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</si>
  <si>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</si>
  <si>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</si>
  <si>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</si>
  <si>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</si>
  <si>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</si>
  <si>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</si>
  <si>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</si>
  <si>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</si>
  <si>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</si>
  <si>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</si>
  <si>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</si>
  <si>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</si>
  <si>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</si>
  <si>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</si>
  <si>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</si>
  <si>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</si>
  <si>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</si>
  <si>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</si>
  <si>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</si>
  <si>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</si>
  <si>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</si>
  <si>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</si>
  <si>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</si>
  <si>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</si>
  <si>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</si>
  <si>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</si>
  <si>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</si>
  <si>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</si>
  <si>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</si>
  <si>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</si>
  <si>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</si>
  <si>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</si>
  <si>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</si>
  <si>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</si>
  <si>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</si>
  <si>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</si>
  <si>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</si>
  <si>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</si>
  <si>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</si>
  <si>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</si>
  <si>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</si>
  <si>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</si>
  <si>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</si>
  <si>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</si>
  <si>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</si>
  <si>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</si>
  <si>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</si>
  <si>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</si>
  <si>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</si>
  <si>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</si>
  <si>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</si>
  <si>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</si>
  <si>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</si>
  <si>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</si>
  <si>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</si>
  <si>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</si>
  <si>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</si>
  <si>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</si>
  <si>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</si>
  <si>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</si>
  <si>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</si>
  <si>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</si>
  <si>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</si>
  <si>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</si>
  <si>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</si>
  <si>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</si>
  <si>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</si>
  <si>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</si>
  <si>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</si>
  <si>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</si>
  <si>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</si>
  <si>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</si>
  <si>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</si>
  <si>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</si>
  <si>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</si>
  <si>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</si>
  <si>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</si>
  <si>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</si>
  <si>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</si>
  <si>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</si>
  <si>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</si>
  <si>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</si>
  <si>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</si>
  <si>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</si>
  <si>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</si>
  <si>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</si>
  <si>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</si>
  <si>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</si>
  <si>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</si>
  <si>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</si>
  <si>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</si>
  <si>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</si>
  <si>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</si>
  <si>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</si>
  <si>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</si>
  <si>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</si>
  <si>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</si>
  <si>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</si>
  <si>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</si>
  <si>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</si>
  <si>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</si>
  <si>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</si>
  <si>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</si>
  <si>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</si>
  <si>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</si>
  <si>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</si>
  <si>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</si>
  <si>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</si>
  <si>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</si>
  <si>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</si>
  <si>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</si>
  <si>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</si>
  <si>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</si>
  <si>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</si>
  <si>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</si>
  <si>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</si>
  <si>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</si>
  <si>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</si>
  <si>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</si>
  <si>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</si>
  <si>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</si>
  <si>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</si>
  <si>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</si>
  <si>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</si>
  <si>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</si>
  <si>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</si>
  <si>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</si>
  <si>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</si>
  <si>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</si>
  <si>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</si>
  <si>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</si>
  <si>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</si>
  <si>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</si>
  <si>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</si>
  <si>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</si>
  <si>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</si>
  <si>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</si>
  <si>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</si>
  <si>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</si>
  <si>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</si>
  <si>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</si>
  <si>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</si>
  <si>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</si>
  <si>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</si>
  <si>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</si>
  <si>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</si>
  <si>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</si>
  <si>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</si>
  <si>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</si>
  <si>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</si>
  <si>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</si>
  <si>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</si>
  <si>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</si>
  <si>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</si>
  <si>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</si>
  <si>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</si>
  <si>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</si>
  <si>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</si>
  <si>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</si>
  <si>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</si>
  <si>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</si>
  <si>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</si>
  <si>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</si>
  <si>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</si>
  <si>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</si>
  <si>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</si>
  <si>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</si>
  <si>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</si>
  <si>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</si>
  <si>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</si>
  <si>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</si>
  <si>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</si>
  <si>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</si>
  <si>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</si>
  <si>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</si>
  <si>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</si>
  <si>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</si>
  <si>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</si>
  <si>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</si>
  <si>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</si>
  <si>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</si>
  <si>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</si>
  <si>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</si>
  <si>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</si>
  <si>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</si>
  <si>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</si>
  <si>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</si>
  <si>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</si>
  <si>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</si>
  <si>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</si>
  <si>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</si>
  <si>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</si>
  <si>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</si>
  <si>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</si>
  <si>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</si>
  <si>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</si>
  <si>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</si>
  <si>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</si>
  <si>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</si>
  <si>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</si>
  <si>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</si>
  <si>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</si>
  <si>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</si>
  <si>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</si>
  <si>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</si>
  <si>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</si>
  <si>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</si>
  <si>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</si>
  <si>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</si>
  <si>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</si>
  <si>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</si>
  <si>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</si>
  <si>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</si>
  <si>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</si>
  <si>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</si>
  <si>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</si>
  <si>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</si>
  <si>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</si>
  <si>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</si>
  <si>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</si>
  <si>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</si>
  <si>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</si>
  <si>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</si>
  <si>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</si>
  <si>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</si>
  <si>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</si>
  <si>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</si>
  <si>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</si>
  <si>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</si>
  <si>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</si>
  <si>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</si>
  <si>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</si>
  <si>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</si>
  <si>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</si>
  <si>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</si>
  <si>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</si>
  <si>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</si>
  <si>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</si>
  <si>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</si>
  <si>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</si>
  <si>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</si>
  <si>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</si>
  <si>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</si>
  <si>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</si>
  <si>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</si>
  <si>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</si>
  <si>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</si>
  <si>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</si>
  <si>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</si>
  <si>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</si>
  <si>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</si>
  <si>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</si>
  <si>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</si>
  <si>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</si>
  <si>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</si>
  <si>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</si>
  <si>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</si>
  <si>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</si>
  <si>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</si>
  <si>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</si>
  <si>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</si>
  <si>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</si>
  <si>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</si>
  <si>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</si>
  <si>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</si>
  <si>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</si>
  <si>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</si>
  <si>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</si>
  <si>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</si>
  <si>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</si>
  <si>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</si>
  <si>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</si>
  <si>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</si>
  <si>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</si>
  <si>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</si>
  <si>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</si>
  <si>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</si>
  <si>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</si>
  <si>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</si>
  <si>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</si>
  <si>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</si>
  <si>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</si>
  <si>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</si>
  <si>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</si>
  <si>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</si>
  <si>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</si>
  <si>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</si>
  <si>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</si>
  <si>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</si>
  <si>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</si>
  <si>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</si>
  <si>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</si>
  <si>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</si>
  <si>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</si>
  <si>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</si>
  <si>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</si>
  <si>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</si>
  <si>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</si>
  <si>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</si>
  <si>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</si>
  <si>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</si>
  <si>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</si>
  <si>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</si>
  <si>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</si>
  <si>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</si>
  <si>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</si>
  <si>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</si>
  <si>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</si>
  <si>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</si>
  <si>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</si>
  <si>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</si>
  <si>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</si>
  <si>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</si>
  <si>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</si>
  <si>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</si>
  <si>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</si>
  <si>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</si>
  <si>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</si>
  <si>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</si>
  <si>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</si>
  <si>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</si>
  <si>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</si>
  <si>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</si>
  <si>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</si>
  <si>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</si>
  <si>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</si>
  <si>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</si>
  <si>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</si>
  <si>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</si>
  <si>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</si>
  <si>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</si>
  <si>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</si>
  <si>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</si>
  <si>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</si>
  <si>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</si>
  <si>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</si>
  <si>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</si>
  <si>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</si>
  <si>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</si>
  <si>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</si>
  <si>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</si>
  <si>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</si>
  <si>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</si>
  <si>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</si>
  <si>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</si>
  <si>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</si>
  <si>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</si>
  <si>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</si>
  <si>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</si>
  <si>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</si>
  <si>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</si>
  <si>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</si>
  <si>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</si>
  <si>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</si>
  <si>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</si>
  <si>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</si>
  <si>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</si>
  <si>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</si>
  <si>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</si>
  <si>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</si>
  <si>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</si>
  <si>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</si>
  <si>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</si>
  <si>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</si>
  <si>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</si>
  <si>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</si>
  <si>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</si>
  <si>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</si>
  <si>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</si>
  <si>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</si>
  <si>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</si>
  <si>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</si>
  <si>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</si>
  <si>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</si>
  <si>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</si>
  <si>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</si>
  <si>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</si>
  <si>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</si>
  <si>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</si>
  <si>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</si>
  <si>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</si>
  <si>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</si>
  <si>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</si>
  <si>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</si>
  <si>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</si>
  <si>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</si>
  <si>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</si>
  <si>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</si>
  <si>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</si>
  <si>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</si>
  <si>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</si>
  <si>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</si>
  <si>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</si>
  <si>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</si>
  <si>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</si>
  <si>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</si>
  <si>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</si>
  <si>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</si>
  <si>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</si>
  <si>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</si>
  <si>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</si>
  <si>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</si>
  <si>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</si>
  <si>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</si>
  <si>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</si>
  <si>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</si>
  <si>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</si>
  <si>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</si>
  <si>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</si>
  <si>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</si>
  <si>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</si>
  <si>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</si>
  <si>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</si>
  <si>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</si>
  <si>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</si>
  <si>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</si>
  <si>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</si>
  <si>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</si>
  <si>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</si>
  <si>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</si>
  <si>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</si>
  <si>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</si>
  <si>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</si>
  <si>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</si>
  <si>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</si>
  <si>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</si>
  <si>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</si>
  <si>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</si>
  <si>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</si>
  <si>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</si>
  <si>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</si>
  <si>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</si>
  <si>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</si>
  <si>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</si>
  <si>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</si>
  <si>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</si>
  <si>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</si>
  <si>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</si>
  <si>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</si>
  <si>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</si>
  <si>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</si>
  <si>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</si>
  <si>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</si>
  <si>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</si>
  <si>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</si>
  <si>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</si>
  <si>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</si>
  <si>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</si>
  <si>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</si>
  <si>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</si>
  <si>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</si>
  <si>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</si>
  <si>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</si>
  <si>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</si>
  <si>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</si>
  <si>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</si>
  <si>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</si>
  <si>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</si>
  <si>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</si>
  <si>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</si>
  <si>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</si>
  <si>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</si>
  <si>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</si>
  <si>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</si>
  <si>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</si>
  <si>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</si>
  <si>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</si>
  <si>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</si>
  <si>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</si>
  <si>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</si>
  <si>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</si>
  <si>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</si>
  <si>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</si>
  <si>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</si>
  <si>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</si>
  <si>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</si>
  <si>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</si>
  <si>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</si>
  <si>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</si>
  <si>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</si>
  <si>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</si>
  <si>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</si>
  <si>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</si>
  <si>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</si>
  <si>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</si>
  <si>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</si>
  <si>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</si>
  <si>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</si>
  <si>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</si>
  <si>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</si>
  <si>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</si>
  <si>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</si>
  <si>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</si>
  <si>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</si>
  <si>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</si>
  <si>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</si>
  <si>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</si>
  <si>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</si>
  <si>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</si>
  <si>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</si>
  <si>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</si>
  <si>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</si>
  <si>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</si>
  <si>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</si>
  <si>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</si>
  <si>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</si>
  <si>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</si>
  <si>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</si>
  <si>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</si>
  <si>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</si>
  <si>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</si>
  <si>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</si>
  <si>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</si>
  <si>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</si>
  <si>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</si>
  <si>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</si>
  <si>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</si>
  <si>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</si>
  <si>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</si>
  <si>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</si>
  <si>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</si>
  <si>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</si>
  <si>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</si>
  <si>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</si>
  <si>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</si>
  <si>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</si>
  <si>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</si>
  <si>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</si>
  <si>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</si>
  <si>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</si>
  <si>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</si>
  <si>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</si>
  <si>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</si>
  <si>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</si>
  <si>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</si>
  <si>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</si>
  <si>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</si>
  <si>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</si>
  <si>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</si>
  <si>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</si>
  <si>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</si>
  <si>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</si>
  <si>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</si>
  <si>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</si>
  <si>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</si>
  <si>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</si>
  <si>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</si>
  <si>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</si>
  <si>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</si>
  <si>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</si>
  <si>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</si>
  <si>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</si>
  <si>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</si>
  <si>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</si>
  <si>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</si>
  <si>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</si>
  <si>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</si>
  <si>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</si>
  <si>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</si>
  <si>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</si>
  <si>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</si>
  <si>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</si>
  <si>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</si>
  <si>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</si>
  <si>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</si>
  <si>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</si>
  <si>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</si>
  <si>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</si>
  <si>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</si>
  <si>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</si>
  <si>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</si>
  <si>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</si>
  <si>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</si>
  <si>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</si>
  <si>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</si>
  <si>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</si>
  <si>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</si>
  <si>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</si>
  <si>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</si>
  <si>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</si>
  <si>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</si>
  <si>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</si>
  <si>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</si>
  <si>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</si>
  <si>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</si>
  <si>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</si>
  <si>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</si>
  <si>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</si>
  <si>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</si>
  <si>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</si>
  <si>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</si>
  <si>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</si>
  <si>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</si>
  <si>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</si>
  <si>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</si>
  <si>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</si>
  <si>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</si>
  <si>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</si>
  <si>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</si>
  <si>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</si>
  <si>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</si>
  <si>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</si>
  <si>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</si>
  <si>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</si>
  <si>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</si>
  <si>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</si>
  <si>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</si>
  <si>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</si>
  <si>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</si>
  <si>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</si>
  <si>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</si>
  <si>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</si>
  <si>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</si>
  <si>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</si>
  <si>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</si>
  <si>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</si>
  <si>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</si>
  <si>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</si>
  <si>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</si>
  <si>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</si>
  <si>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</si>
  <si>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</si>
  <si>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</si>
  <si>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</si>
  <si>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</si>
  <si>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</si>
  <si>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</si>
  <si>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</si>
  <si>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</si>
  <si>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</si>
  <si>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</si>
  <si>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</si>
  <si>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</si>
  <si>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</si>
  <si>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</si>
  <si>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</si>
  <si>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</si>
  <si>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</si>
  <si>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</si>
  <si>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</si>
  <si>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</si>
  <si>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</si>
  <si>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</si>
  <si>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</si>
  <si>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</si>
  <si>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</si>
  <si>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</si>
  <si>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</si>
  <si>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</si>
  <si>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</si>
  <si>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</si>
  <si>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</si>
  <si>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</si>
  <si>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</si>
  <si>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</si>
  <si>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</si>
  <si>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</si>
  <si>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</si>
  <si>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</si>
  <si>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</si>
  <si>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</si>
  <si>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</si>
  <si>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</si>
  <si>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</si>
  <si>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</si>
  <si>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</si>
  <si>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</si>
  <si>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</si>
  <si>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</si>
  <si>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</si>
  <si>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</si>
  <si>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</si>
  <si>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</si>
  <si>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</si>
  <si>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</si>
  <si>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</si>
  <si>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</si>
  <si>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</si>
  <si>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</si>
  <si>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</si>
  <si>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</si>
  <si>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</si>
  <si>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</si>
  <si>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</si>
  <si>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</si>
  <si>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</si>
  <si>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</si>
  <si>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</si>
  <si>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</si>
  <si>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</si>
  <si>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</si>
  <si>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</si>
  <si>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</si>
  <si>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</si>
  <si>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</si>
  <si>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</si>
  <si>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</si>
  <si>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</si>
  <si>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</si>
  <si>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</si>
  <si>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</si>
  <si>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</si>
  <si>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</si>
  <si>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</si>
  <si>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</si>
  <si>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</si>
  <si>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</si>
  <si>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</si>
  <si>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</si>
  <si>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</si>
  <si>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</si>
  <si>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</si>
  <si>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</si>
  <si>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</si>
  <si>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</si>
  <si>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</si>
  <si>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</si>
  <si>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</si>
  <si>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</si>
  <si>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</si>
  <si>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</si>
  <si>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</si>
  <si>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</si>
  <si>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</si>
  <si>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</si>
  <si>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</si>
  <si>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</si>
  <si>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</si>
  <si>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</si>
  <si>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</si>
  <si>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</si>
  <si>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</si>
  <si>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</si>
  <si>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</si>
  <si>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</si>
  <si>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</si>
  <si>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</si>
  <si>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</si>
  <si>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</si>
  <si>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</si>
  <si>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</si>
  <si>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</si>
  <si>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</si>
  <si>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</si>
  <si>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</si>
  <si>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</si>
  <si>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</si>
  <si>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</si>
  <si>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</si>
  <si>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</si>
  <si>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</si>
  <si>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</si>
  <si>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</si>
  <si>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</si>
  <si>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</si>
  <si>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</si>
  <si>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</si>
  <si>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</si>
  <si>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</si>
  <si>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</si>
  <si>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</si>
  <si>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</si>
  <si>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</si>
  <si>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</si>
  <si>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</si>
  <si>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</si>
  <si>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</si>
  <si>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</si>
  <si>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</si>
  <si>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</si>
  <si>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</si>
  <si>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</si>
  <si>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</si>
  <si>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</si>
  <si>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</si>
  <si>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</si>
  <si>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</si>
  <si>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</si>
  <si>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</si>
  <si>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</si>
  <si>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</si>
  <si>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</si>
  <si>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</si>
  <si>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</si>
  <si>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</si>
  <si>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</si>
  <si>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</si>
  <si>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</si>
  <si>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</si>
  <si>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</si>
  <si>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</si>
  <si>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</si>
  <si>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</si>
  <si>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</si>
  <si>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</si>
  <si>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</si>
  <si>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</si>
  <si>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</si>
  <si>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</si>
  <si>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</si>
  <si>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</si>
  <si>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</si>
  <si>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</si>
  <si>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</si>
  <si>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</si>
  <si>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</si>
  <si>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</si>
  <si>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</si>
  <si>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</si>
  <si>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</si>
  <si>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</si>
  <si>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</si>
  <si>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</si>
  <si>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</si>
  <si>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</si>
  <si>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</si>
  <si>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</si>
  <si>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</si>
  <si>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</si>
  <si>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</si>
  <si>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</si>
  <si>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</si>
  <si>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</si>
  <si>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</si>
  <si>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</si>
  <si>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</si>
  <si>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</si>
  <si>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</si>
  <si>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</si>
  <si>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</si>
  <si>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</si>
  <si>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</si>
  <si>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</si>
  <si>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</si>
  <si>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</si>
  <si>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</si>
  <si>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</si>
  <si>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</si>
  <si>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</si>
  <si>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</si>
  <si>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</si>
  <si>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</si>
  <si>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</si>
  <si>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</si>
  <si>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</si>
  <si>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</si>
  <si>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</si>
  <si>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</si>
  <si>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</si>
  <si>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</si>
  <si>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</si>
  <si>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</si>
  <si>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</si>
  <si>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</si>
  <si>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</si>
  <si>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</si>
  <si>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</si>
  <si>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</si>
  <si>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</si>
  <si>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</si>
  <si>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</si>
  <si>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</si>
  <si>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</si>
  <si>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</si>
  <si>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</si>
  <si>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</si>
  <si>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</si>
  <si>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</si>
  <si>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</si>
  <si>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</si>
  <si>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</si>
  <si>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</si>
  <si>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</si>
  <si>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</si>
  <si>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</si>
  <si>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</si>
  <si>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</si>
  <si>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</si>
  <si>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</si>
  <si>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</si>
  <si>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</si>
  <si>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</si>
  <si>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</si>
  <si>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</si>
  <si>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</si>
  <si>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</si>
  <si>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</si>
  <si>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</si>
  <si>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</si>
  <si>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</si>
  <si>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</si>
  <si>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</si>
  <si>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</si>
  <si>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</si>
  <si>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</si>
  <si>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</si>
  <si>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</si>
  <si>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</si>
  <si>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</si>
  <si>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</si>
  <si>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</si>
  <si>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</si>
  <si>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</si>
  <si>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</si>
  <si>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</si>
  <si>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</si>
  <si>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</si>
  <si>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</si>
  <si>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</si>
  <si>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</si>
  <si>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</si>
  <si>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</si>
  <si>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</si>
  <si>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</si>
  <si>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</si>
  <si>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</si>
  <si>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</si>
  <si>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</si>
  <si>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</si>
  <si>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</si>
  <si>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</si>
  <si>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</si>
  <si>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</si>
  <si>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</si>
  <si>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</si>
  <si>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</si>
  <si>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</si>
  <si>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</si>
  <si>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</si>
  <si>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</si>
  <si>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</si>
  <si>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</si>
  <si>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</si>
  <si>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</si>
  <si>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</si>
  <si>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</si>
  <si>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</si>
  <si>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</si>
  <si>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</si>
  <si>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</si>
  <si>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</si>
  <si>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</si>
  <si>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</si>
  <si>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</si>
  <si>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</si>
  <si>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</si>
  <si>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</si>
  <si>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</si>
  <si>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</si>
  <si>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</si>
  <si>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</si>
  <si>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</si>
  <si>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</si>
  <si>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</si>
  <si>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</si>
  <si>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</si>
  <si>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</si>
  <si>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</si>
  <si>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</si>
  <si>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</si>
  <si>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</si>
  <si>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</si>
  <si>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</si>
  <si>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</si>
  <si>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</si>
  <si>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</si>
  <si>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</si>
  <si>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</si>
  <si>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</si>
  <si>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</si>
  <si>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</si>
  <si>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</si>
  <si>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</si>
  <si>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</si>
  <si>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</si>
  <si>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</si>
  <si>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</si>
  <si>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</si>
  <si>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</si>
  <si>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</si>
  <si>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</si>
  <si>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</si>
  <si>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</si>
  <si>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</si>
  <si>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</si>
  <si>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</si>
  <si>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</si>
  <si>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</si>
  <si>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</si>
  <si>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</si>
  <si>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</si>
  <si>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</si>
  <si>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</si>
  <si>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</si>
  <si>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</si>
  <si>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</si>
  <si>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</si>
  <si>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</si>
  <si>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</si>
  <si>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</si>
  <si>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</si>
  <si>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</si>
  <si>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</si>
  <si>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</si>
  <si>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</si>
  <si>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</si>
  <si>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</si>
  <si>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</si>
  <si>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</si>
  <si>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</si>
  <si>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</si>
  <si>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</si>
  <si>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</si>
  <si>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</si>
  <si>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</si>
  <si>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</si>
  <si>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</si>
  <si>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</si>
  <si>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</si>
  <si>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</si>
  <si>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</si>
  <si>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</si>
  <si>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</si>
  <si>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</si>
  <si>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</si>
  <si>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</si>
  <si>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</si>
  <si>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</si>
  <si>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</si>
  <si>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</si>
  <si>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</si>
  <si>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</si>
  <si>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</si>
  <si>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</si>
  <si>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</si>
  <si>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</si>
  <si>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</si>
  <si>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</si>
  <si>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</si>
  <si>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</si>
  <si>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</si>
  <si>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</si>
  <si>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</si>
  <si>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</si>
  <si>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</si>
  <si>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</si>
  <si>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</si>
  <si>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</si>
  <si>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</si>
  <si>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</si>
  <si>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</si>
  <si>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</si>
  <si>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</si>
  <si>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</si>
  <si>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</si>
  <si>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</si>
  <si>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</si>
  <si>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</si>
  <si>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</si>
  <si>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</si>
  <si>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</si>
  <si>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</si>
  <si>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</si>
  <si>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</si>
  <si>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</si>
  <si>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</si>
  <si>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</si>
  <si>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</si>
  <si>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</si>
  <si>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</si>
  <si>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</si>
  <si>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</si>
  <si>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</si>
  <si>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</si>
  <si>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</si>
  <si>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</si>
  <si>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</si>
  <si>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</si>
  <si>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</si>
  <si>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</si>
  <si>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</si>
  <si>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</si>
  <si>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</si>
  <si>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</si>
  <si>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</si>
  <si>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</si>
  <si>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</si>
  <si>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</si>
  <si>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</si>
  <si>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</si>
  <si>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</si>
  <si>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</si>
  <si>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</si>
  <si>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</si>
  <si>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</si>
  <si>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</si>
  <si>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</si>
  <si>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</si>
  <si>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</si>
  <si>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</si>
  <si>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</si>
  <si>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</si>
  <si>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</si>
  <si>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</si>
  <si>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</si>
  <si>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</si>
  <si>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</si>
  <si>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</si>
  <si>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</si>
  <si>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</si>
  <si>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</si>
  <si>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</si>
  <si>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</si>
  <si>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</si>
  <si>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</si>
  <si>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</si>
  <si>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</si>
  <si>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</si>
  <si>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</si>
  <si>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</si>
  <si>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</si>
  <si>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</si>
  <si>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</si>
  <si>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</si>
  <si>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</si>
  <si>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</si>
  <si>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</si>
  <si>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</si>
  <si>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</si>
  <si>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</si>
  <si>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</si>
  <si>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</si>
  <si>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</si>
  <si>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</si>
  <si>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</si>
  <si>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</si>
  <si>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</si>
  <si>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</si>
  <si>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</si>
  <si>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</si>
  <si>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</si>
  <si>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</si>
  <si>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</si>
  <si>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</si>
  <si>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</si>
  <si>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</si>
  <si>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</si>
  <si>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</si>
  <si>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</si>
  <si>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</si>
  <si>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</si>
  <si>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</si>
  <si>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</si>
  <si>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</si>
  <si>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</si>
  <si>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</si>
  <si>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</si>
  <si>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</si>
  <si>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</si>
  <si>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</si>
  <si>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</si>
  <si>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</si>
  <si>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</si>
  <si>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</si>
  <si>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</si>
  <si>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</si>
  <si>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</si>
  <si>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</si>
  <si>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</si>
  <si>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</si>
  <si>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</si>
  <si>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</si>
  <si>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</si>
  <si>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</si>
  <si>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</si>
  <si>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</si>
  <si>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</si>
  <si>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</si>
  <si>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</si>
  <si>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</si>
  <si>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</si>
  <si>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</si>
  <si>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</si>
  <si>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</si>
  <si>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</si>
  <si>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</si>
  <si>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</si>
  <si>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</si>
  <si>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</si>
  <si>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</si>
  <si>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</si>
  <si>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</si>
  <si>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</si>
  <si>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</si>
  <si>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</si>
  <si>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</si>
  <si>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</si>
  <si>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</si>
  <si>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</si>
  <si>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</si>
  <si>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</si>
  <si>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</si>
  <si>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</si>
  <si>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</si>
  <si>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</si>
  <si>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</si>
  <si>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</si>
  <si>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</si>
  <si>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</si>
  <si>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</si>
  <si>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</si>
  <si>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</si>
  <si>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</si>
  <si>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</si>
  <si>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</si>
  <si>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</si>
  <si>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</si>
  <si>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</si>
  <si>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</si>
  <si>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</si>
  <si>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</si>
  <si>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</si>
  <si>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</si>
  <si>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</si>
  <si>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</si>
  <si>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</si>
  <si>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</si>
  <si>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</si>
  <si>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</si>
  <si>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</si>
  <si>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</si>
  <si>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</si>
  <si>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</si>
  <si>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</si>
  <si>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</si>
  <si>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</si>
  <si>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</si>
  <si>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</si>
  <si>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</si>
  <si>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</si>
  <si>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</si>
  <si>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</si>
  <si>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</si>
  <si>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</si>
  <si>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</si>
  <si>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</si>
  <si>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</si>
  <si>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</si>
  <si>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</si>
  <si>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</si>
  <si>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</si>
  <si>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</si>
  <si>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</si>
  <si>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</si>
  <si>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</si>
  <si>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</si>
  <si>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</si>
  <si>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</si>
  <si>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</si>
  <si>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</si>
  <si>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</si>
  <si>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</si>
  <si>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</si>
  <si>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</si>
  <si>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</si>
  <si>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</si>
  <si>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</si>
  <si>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</si>
  <si>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</si>
  <si>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</si>
  <si>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</si>
  <si>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</si>
  <si>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</si>
  <si>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</si>
  <si>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</si>
  <si>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</si>
  <si>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</si>
  <si>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</si>
  <si>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</si>
  <si>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</si>
  <si>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</si>
  <si>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</si>
  <si>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</si>
  <si>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</si>
  <si>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</si>
  <si>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</si>
  <si>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</si>
  <si>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</si>
  <si>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</si>
  <si>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</si>
  <si>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</si>
  <si>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</si>
  <si>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</si>
  <si>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</si>
  <si>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</si>
  <si>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</si>
  <si>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</si>
  <si>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</si>
  <si>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</si>
  <si>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</si>
  <si>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</si>
  <si>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</si>
  <si>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</si>
  <si>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</si>
  <si>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</si>
  <si>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</si>
  <si>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</si>
  <si>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</si>
  <si>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</si>
  <si>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</si>
  <si>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</si>
  <si>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</si>
  <si>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</si>
  <si>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</si>
  <si>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</si>
  <si>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</si>
  <si>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</si>
  <si>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</si>
  <si>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</si>
  <si>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</si>
  <si>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</si>
  <si>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</si>
  <si>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</si>
  <si>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</si>
  <si>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</si>
  <si>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</si>
  <si>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</si>
  <si>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</si>
  <si>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</si>
  <si>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</si>
  <si>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</si>
  <si>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</si>
  <si>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</si>
  <si>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</si>
  <si>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</si>
  <si>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</si>
  <si>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</si>
  <si>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</si>
  <si>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</si>
  <si>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</si>
  <si>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</si>
  <si>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</si>
  <si>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</si>
  <si>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</si>
  <si>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</si>
  <si>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</si>
  <si>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</si>
  <si>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</si>
  <si>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</si>
  <si>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</si>
  <si>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</si>
  <si>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</si>
  <si>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</si>
  <si>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</si>
  <si>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</si>
  <si>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</si>
  <si>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</si>
  <si>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</si>
  <si>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</si>
  <si>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</si>
  <si>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</si>
  <si>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</si>
  <si>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</si>
  <si>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</si>
  <si>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</si>
  <si>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</si>
  <si>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</si>
  <si>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</si>
  <si>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</si>
  <si>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</si>
  <si>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</si>
  <si>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</si>
  <si>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</si>
  <si>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</si>
  <si>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</si>
  <si>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</si>
  <si>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</si>
  <si>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</si>
  <si>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</si>
  <si>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</si>
  <si>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</si>
  <si>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</si>
  <si>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</si>
  <si>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</si>
  <si>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</si>
  <si>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</si>
  <si>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</si>
  <si>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</si>
  <si>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</si>
  <si>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</si>
  <si>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</si>
  <si>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</si>
  <si>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</si>
  <si>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</si>
  <si>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</si>
  <si>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</si>
  <si>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</si>
  <si>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</si>
  <si>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</si>
  <si>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</si>
  <si>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</si>
  <si>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</si>
  <si>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</si>
  <si>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</si>
  <si>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</si>
  <si>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</si>
  <si>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</si>
  <si>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</si>
  <si>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</si>
  <si>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</si>
  <si>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</si>
  <si>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</si>
  <si>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</si>
  <si>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</si>
  <si>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</si>
  <si>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</si>
  <si>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</si>
  <si>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</si>
  <si>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</si>
  <si>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</si>
  <si>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</si>
  <si>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</si>
  <si>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</si>
  <si>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</si>
  <si>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</si>
  <si>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</si>
  <si>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</si>
  <si>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</si>
  <si>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</si>
  <si>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</si>
  <si>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</si>
  <si>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</si>
  <si>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</si>
  <si>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</si>
  <si>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</si>
  <si>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</si>
  <si>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</si>
  <si>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</si>
  <si>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</si>
  <si>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</si>
  <si>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</si>
  <si>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</si>
  <si>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</si>
  <si>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</si>
  <si>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</si>
  <si>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</si>
  <si>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</si>
  <si>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</si>
  <si>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</si>
  <si>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</si>
  <si>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</si>
  <si>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</si>
  <si>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</si>
  <si>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</si>
  <si>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</si>
  <si>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</si>
  <si>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</si>
  <si>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</si>
  <si>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</si>
  <si>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</si>
  <si>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</si>
  <si>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</si>
  <si>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</si>
  <si>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</si>
  <si>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</si>
  <si>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</si>
  <si>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</si>
  <si>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</si>
  <si>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</si>
  <si>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</si>
  <si>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</si>
  <si>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</si>
  <si>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</si>
  <si>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</si>
  <si>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</si>
  <si>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</si>
  <si>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</si>
  <si>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</si>
  <si>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</si>
  <si>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</si>
  <si>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</si>
  <si>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</si>
  <si>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</si>
  <si>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</si>
  <si>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</si>
  <si>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</si>
  <si>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</si>
  <si>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</si>
  <si>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</si>
  <si>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</si>
  <si>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</si>
  <si>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</si>
  <si>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</si>
  <si>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</si>
  <si>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</si>
  <si>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</si>
  <si>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</si>
  <si>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</si>
  <si>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</si>
  <si>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</si>
  <si>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</si>
  <si>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</si>
  <si>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</si>
  <si>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</si>
  <si>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</si>
  <si>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</si>
  <si>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</si>
  <si>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</si>
  <si>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</si>
  <si>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</si>
  <si>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</si>
  <si>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</si>
  <si>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</si>
  <si>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</si>
  <si>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</si>
  <si>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</si>
  <si>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</si>
  <si>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</si>
  <si>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</si>
  <si>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</si>
  <si>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</si>
  <si>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</si>
  <si>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</si>
  <si>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</si>
  <si>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</si>
  <si>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</si>
  <si>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</si>
  <si>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</si>
  <si>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</si>
  <si>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</si>
  <si>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</si>
  <si>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</si>
  <si>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</si>
  <si>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</si>
  <si>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</si>
  <si>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</si>
  <si>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</si>
  <si>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</si>
  <si>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</si>
  <si>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</si>
  <si>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</si>
  <si>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</si>
  <si>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</si>
  <si>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</si>
  <si>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</si>
  <si>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</si>
  <si>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</si>
  <si>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</si>
  <si>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</si>
  <si>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</si>
  <si>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</si>
  <si>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</si>
  <si>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</si>
  <si>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</si>
  <si>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</si>
  <si>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</si>
  <si>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</si>
  <si>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</si>
  <si>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</si>
  <si>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</si>
  <si>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</si>
  <si>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</si>
  <si>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</si>
  <si>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</si>
  <si>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</si>
  <si>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</si>
  <si>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</si>
  <si>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</si>
  <si>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</si>
  <si>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</si>
  <si>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</si>
  <si>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</si>
  <si>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</si>
  <si>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</si>
  <si>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</si>
  <si>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</si>
  <si>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</si>
  <si>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</si>
  <si>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</si>
  <si>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</si>
  <si>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</si>
  <si>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</si>
  <si>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</si>
  <si>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</si>
  <si>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</si>
  <si>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</si>
  <si>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</si>
  <si>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</si>
  <si>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</si>
  <si>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</si>
  <si>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</si>
  <si>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</si>
  <si>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</si>
  <si>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</si>
  <si>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</si>
  <si>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</si>
  <si>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</si>
  <si>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</si>
  <si>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</si>
  <si>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</si>
  <si>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</si>
  <si>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</si>
  <si>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</si>
  <si>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</si>
  <si>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</si>
  <si>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</si>
  <si>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</si>
  <si>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</si>
  <si>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</si>
  <si>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</si>
  <si>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</si>
  <si>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</si>
  <si>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</si>
  <si>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</si>
  <si>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</si>
  <si>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</si>
  <si>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</si>
  <si>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</si>
  <si>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</si>
  <si>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</si>
  <si>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</si>
  <si>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</si>
  <si>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</si>
  <si>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</si>
  <si>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</si>
  <si>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</si>
  <si>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</si>
  <si>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</si>
  <si>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</si>
  <si>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</si>
  <si>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</si>
  <si>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</si>
  <si>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</si>
  <si>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</si>
  <si>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</si>
  <si>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</si>
  <si>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</si>
  <si>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</si>
  <si>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</si>
  <si>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</si>
  <si>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</si>
  <si>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</si>
  <si>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</si>
  <si>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</si>
  <si>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</si>
  <si>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</si>
  <si>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</si>
  <si>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</si>
  <si>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</si>
  <si>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</si>
  <si>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</si>
  <si>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</si>
  <si>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</si>
  <si>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</si>
  <si>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</si>
  <si>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</si>
  <si>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</si>
  <si>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</si>
  <si>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</si>
  <si>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</si>
  <si>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</si>
  <si>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</si>
  <si>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</si>
  <si>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</si>
  <si>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</si>
  <si>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</si>
  <si>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</si>
  <si>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</si>
  <si>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</si>
  <si>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</si>
  <si>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</si>
  <si>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</si>
  <si>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</si>
  <si>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</si>
  <si>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</si>
  <si>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</si>
  <si>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</si>
  <si>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</si>
  <si>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</si>
  <si>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</si>
  <si>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</si>
  <si>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</si>
  <si>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</si>
  <si>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</si>
  <si>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</si>
  <si>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</si>
  <si>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</si>
  <si>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</si>
  <si>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</si>
  <si>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</si>
  <si>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</si>
  <si>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</si>
  <si>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</si>
  <si>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</si>
  <si>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</si>
  <si>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</si>
  <si>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</si>
  <si>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</si>
  <si>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</si>
  <si>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</si>
  <si>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</si>
  <si>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</si>
  <si>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</si>
  <si>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</si>
  <si>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</si>
  <si>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</si>
  <si>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</si>
  <si>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</si>
  <si>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</si>
  <si>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</si>
  <si>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</si>
  <si>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</si>
  <si>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</si>
  <si>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</si>
  <si>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</si>
  <si>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</si>
  <si>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</si>
  <si>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</si>
  <si>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</si>
  <si>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</si>
  <si>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</si>
  <si>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</si>
  <si>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</si>
  <si>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</si>
  <si>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</si>
  <si>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</si>
  <si>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</si>
  <si>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</si>
  <si>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</si>
  <si>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</si>
  <si>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</si>
  <si>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</si>
  <si>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</si>
  <si>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</si>
  <si>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</si>
  <si>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</si>
  <si>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</si>
  <si>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</si>
  <si>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</si>
  <si>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</si>
  <si>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</si>
  <si>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</si>
  <si>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</si>
  <si>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</si>
  <si>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</si>
  <si>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</si>
  <si>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</si>
  <si>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</si>
  <si>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</si>
  <si>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</si>
  <si>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</si>
  <si>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</si>
  <si>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</si>
  <si>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</si>
  <si>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</si>
  <si>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</si>
  <si>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</si>
  <si>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</si>
  <si>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</si>
  <si>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</si>
  <si>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</si>
  <si>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</si>
  <si>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</si>
  <si>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</si>
  <si>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</si>
  <si>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</si>
  <si>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</si>
  <si>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</si>
  <si>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</si>
  <si>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</si>
  <si>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</si>
  <si>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</si>
  <si>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</si>
  <si>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</si>
  <si>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</si>
  <si>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</si>
  <si>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</si>
  <si>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</si>
  <si>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</si>
  <si>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</si>
  <si>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</si>
  <si>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</si>
  <si>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</si>
  <si>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</si>
  <si>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</si>
  <si>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</si>
  <si>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</si>
  <si>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</si>
  <si>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</si>
  <si>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</si>
  <si>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</si>
  <si>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</si>
  <si>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</si>
  <si>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</si>
  <si>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</si>
  <si>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</si>
  <si>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</si>
  <si>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</si>
  <si>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</si>
  <si>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</si>
  <si>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</si>
  <si>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</si>
  <si>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</si>
  <si>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</si>
  <si>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</si>
  <si>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</si>
  <si>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</si>
  <si>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</si>
  <si>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</si>
  <si>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</si>
  <si>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</si>
  <si>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</si>
  <si>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</si>
  <si>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</si>
  <si>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</si>
  <si>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</si>
  <si>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</si>
  <si>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</si>
  <si>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</si>
  <si>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</si>
  <si>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</si>
  <si>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</si>
  <si>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</si>
  <si>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</si>
  <si>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</si>
  <si>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</si>
  <si>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</si>
  <si>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</si>
  <si>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</si>
  <si>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</si>
  <si>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</si>
  <si>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</si>
  <si>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</si>
  <si>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</si>
  <si>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</si>
  <si>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</si>
  <si>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</si>
  <si>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</si>
  <si>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</si>
  <si>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</si>
  <si>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</si>
  <si>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</si>
  <si>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</si>
  <si>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</si>
  <si>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</si>
  <si>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</si>
  <si>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</si>
  <si>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</si>
  <si>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</si>
  <si>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</si>
  <si>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</si>
  <si>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</si>
  <si>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</si>
  <si>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</si>
  <si>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</si>
  <si>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</si>
  <si>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</si>
  <si>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</si>
  <si>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</si>
  <si>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</si>
  <si>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</si>
  <si>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</si>
  <si>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</si>
  <si>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</si>
  <si>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</si>
  <si>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</si>
  <si>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</si>
  <si>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</si>
  <si>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</si>
  <si>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</si>
  <si>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</si>
  <si>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</si>
  <si>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</si>
  <si>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</si>
  <si>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</si>
  <si>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</si>
  <si>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</si>
  <si>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</si>
  <si>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</si>
  <si>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</si>
  <si>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</si>
  <si>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</si>
  <si>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</si>
  <si>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</si>
  <si>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</si>
  <si>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</si>
  <si>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</si>
  <si>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</si>
  <si>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</si>
  <si>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</si>
  <si>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</si>
  <si>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</si>
  <si>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</si>
  <si>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</si>
  <si>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</si>
  <si>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</si>
  <si>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</si>
  <si>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</si>
  <si>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</si>
  <si>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</si>
  <si>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</si>
  <si>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</si>
  <si>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</si>
  <si>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</si>
  <si>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</si>
  <si>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</si>
  <si>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</si>
  <si>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</si>
  <si>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</si>
  <si>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</si>
  <si>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</si>
  <si>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</si>
  <si>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</si>
  <si>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</si>
  <si>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</si>
  <si>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</si>
  <si>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</si>
  <si>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</si>
  <si>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</si>
  <si>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</si>
  <si>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</si>
  <si>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</si>
  <si>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</si>
  <si>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</si>
  <si>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</si>
  <si>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</si>
  <si>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</si>
  <si>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</si>
  <si>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</si>
  <si>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</si>
  <si>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</si>
  <si>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</si>
  <si>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</si>
  <si>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</si>
  <si>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</si>
  <si>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</si>
  <si>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</si>
  <si>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</si>
  <si>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</si>
  <si>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</si>
  <si>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</si>
  <si>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</si>
  <si>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</si>
  <si>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</si>
  <si>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</si>
  <si>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</si>
  <si>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</si>
  <si>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</si>
  <si>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</si>
  <si>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</si>
  <si>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</si>
  <si>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</si>
  <si>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</si>
  <si>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</si>
  <si>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</si>
  <si>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</si>
  <si>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</si>
  <si>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</si>
  <si>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</si>
  <si>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</si>
  <si>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</si>
  <si>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</si>
  <si>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</si>
  <si>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</si>
  <si>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</si>
  <si>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</si>
  <si>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</si>
  <si>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</si>
  <si>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</si>
  <si>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</si>
  <si>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</si>
  <si>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</si>
  <si>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</si>
  <si>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</si>
  <si>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</si>
  <si>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</si>
  <si>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</si>
  <si>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</si>
  <si>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</si>
  <si>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</si>
  <si>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</si>
  <si>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</si>
  <si>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</si>
  <si>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</si>
  <si>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</si>
  <si>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</si>
  <si>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</si>
  <si>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</si>
  <si>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</si>
  <si>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</si>
  <si>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</si>
  <si>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</si>
  <si>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</si>
  <si>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</si>
  <si>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</si>
  <si>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</si>
  <si>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</si>
  <si>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</si>
  <si>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</si>
  <si>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</si>
  <si>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</si>
  <si>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</si>
  <si>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</si>
  <si>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</si>
  <si>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</si>
  <si>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</si>
  <si>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</si>
  <si>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</si>
  <si>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</si>
  <si>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</si>
  <si>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</si>
  <si>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</si>
  <si>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</si>
  <si>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</si>
  <si>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</si>
  <si>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</si>
  <si>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</si>
  <si>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</si>
  <si>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</si>
  <si>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</si>
  <si>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</si>
  <si>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</si>
  <si>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</si>
  <si>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</si>
  <si>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</si>
  <si>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</si>
  <si>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</si>
  <si>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</si>
  <si>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</si>
  <si>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</si>
  <si>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</si>
  <si>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</si>
  <si>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</si>
  <si>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</si>
  <si>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</si>
  <si>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</si>
  <si>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</si>
  <si>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</si>
  <si>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</si>
  <si>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</si>
  <si>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</si>
  <si>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</si>
  <si>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</si>
  <si>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</si>
  <si>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</si>
  <si>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</si>
  <si>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</si>
  <si>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</si>
  <si>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</si>
  <si>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</si>
  <si>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</si>
  <si>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</si>
  <si>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</si>
  <si>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</si>
  <si>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</si>
  <si>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</si>
  <si>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</si>
  <si>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</si>
  <si>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</si>
  <si>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</si>
  <si>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</si>
  <si>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</si>
  <si>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</si>
  <si>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</si>
  <si>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</si>
  <si>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</si>
  <si>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</si>
  <si>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</si>
  <si>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</si>
  <si>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</si>
  <si>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</si>
  <si>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</si>
  <si>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</si>
  <si>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</si>
  <si>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</si>
  <si>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</si>
  <si>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</si>
  <si>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</si>
  <si>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</si>
  <si>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</si>
  <si>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</si>
  <si>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</si>
  <si>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</si>
  <si>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</si>
  <si>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</si>
  <si>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</si>
  <si>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</si>
  <si>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</si>
  <si>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</si>
  <si>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</si>
  <si>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</si>
  <si>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</si>
  <si>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</si>
  <si>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</si>
  <si>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</si>
  <si>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</si>
  <si>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</si>
  <si>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</si>
  <si>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</si>
  <si>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</si>
  <si>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</si>
  <si>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</si>
  <si>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</si>
  <si>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</si>
  <si>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</si>
  <si>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</si>
  <si>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</si>
  <si>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</si>
  <si>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</si>
  <si>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</si>
  <si>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</si>
  <si>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</si>
  <si>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</si>
  <si>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</si>
  <si>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</si>
  <si>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</si>
  <si>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</si>
  <si>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</si>
  <si>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</si>
  <si>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</si>
  <si>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</si>
  <si>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</si>
  <si>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</si>
  <si>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</si>
  <si>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</si>
  <si>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</si>
  <si>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</si>
  <si>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</si>
  <si>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</si>
  <si>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</si>
  <si>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</si>
  <si>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</si>
  <si>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</si>
  <si>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</si>
  <si>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</si>
  <si>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</si>
  <si>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</si>
  <si>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</si>
  <si>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</si>
  <si>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</si>
  <si>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</si>
  <si>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</si>
  <si>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</si>
  <si>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</si>
  <si>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</si>
  <si>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</si>
  <si>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</si>
  <si>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</si>
  <si>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</si>
  <si>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</si>
  <si>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</si>
  <si>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</si>
  <si>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</si>
  <si>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</si>
  <si>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</si>
  <si>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</si>
  <si>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</si>
  <si>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</si>
  <si>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</si>
  <si>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</si>
  <si>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</si>
  <si>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</si>
  <si>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</si>
  <si>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</si>
  <si>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</si>
  <si>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</si>
  <si>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</si>
  <si>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</si>
  <si>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</si>
  <si>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</si>
  <si>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</si>
  <si>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</si>
  <si>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</si>
  <si>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</si>
  <si>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</si>
  <si>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</si>
  <si>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</si>
  <si>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</si>
  <si>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</si>
  <si>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</si>
  <si>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</si>
  <si>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</si>
  <si>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</si>
  <si>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</si>
  <si>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</si>
  <si>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</si>
  <si>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</si>
  <si>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</si>
  <si>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</si>
  <si>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</si>
  <si>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</si>
  <si>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</si>
  <si>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</si>
  <si>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</si>
  <si>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</si>
  <si>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</si>
  <si>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</si>
  <si>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</si>
  <si>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</si>
  <si>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</si>
  <si>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</si>
  <si>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</si>
  <si>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</si>
  <si>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</si>
  <si>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</si>
  <si>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</si>
  <si>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</si>
  <si>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</si>
  <si>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</si>
  <si>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</si>
  <si>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</si>
  <si>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</si>
  <si>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</si>
  <si>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</si>
  <si>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</si>
  <si>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</si>
  <si>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</si>
  <si>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</si>
  <si>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</si>
  <si>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</si>
  <si>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</si>
  <si>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</si>
  <si>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</si>
  <si>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</si>
  <si>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</si>
  <si>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</si>
  <si>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</si>
  <si>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</si>
  <si>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</si>
  <si>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</si>
  <si>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</si>
  <si>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</si>
  <si>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</si>
  <si>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</si>
  <si>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</si>
  <si>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</si>
  <si>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</si>
  <si>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</si>
  <si>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</si>
  <si>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</si>
  <si>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</si>
  <si>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</si>
  <si>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</si>
  <si>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</si>
  <si>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</si>
  <si>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</si>
  <si>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</si>
  <si>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</si>
  <si>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</si>
  <si>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</si>
  <si>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</si>
  <si>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</si>
  <si>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</si>
  <si>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</si>
  <si>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</si>
  <si>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</si>
  <si>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</si>
  <si>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</si>
  <si>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</si>
  <si>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</si>
  <si>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</si>
  <si>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</si>
  <si>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</si>
  <si>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</si>
  <si>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</si>
  <si>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</si>
  <si>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</si>
  <si>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</si>
  <si>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</si>
  <si>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</si>
  <si>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</si>
  <si>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</si>
  <si>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</si>
  <si>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</si>
  <si>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</si>
  <si>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</si>
  <si>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</si>
  <si>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</si>
  <si>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</si>
  <si>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</si>
  <si>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</si>
  <si>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</si>
  <si>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</si>
  <si>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</si>
  <si>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</si>
  <si>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</si>
  <si>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</si>
  <si>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</si>
  <si>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</si>
  <si>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</si>
  <si>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</si>
  <si>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</si>
  <si>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</si>
  <si>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</si>
  <si>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</si>
  <si>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</si>
  <si>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</si>
  <si>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</si>
  <si>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</si>
  <si>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</si>
  <si>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</si>
  <si>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</si>
  <si>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</si>
  <si>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</si>
  <si>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</si>
  <si>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</si>
  <si>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</si>
  <si>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</si>
  <si>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</si>
  <si>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</si>
  <si>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</si>
  <si>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</si>
  <si>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</si>
  <si>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</si>
  <si>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</si>
  <si>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</si>
  <si>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</si>
  <si>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</si>
  <si>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</si>
  <si>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</si>
  <si>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</si>
  <si>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</si>
  <si>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</si>
  <si>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</si>
  <si>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</si>
  <si>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</si>
  <si>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</si>
  <si>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</si>
  <si>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</si>
  <si>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</si>
  <si>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</si>
  <si>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</si>
  <si>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</si>
  <si>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</si>
  <si>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</si>
  <si>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</si>
  <si>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</si>
  <si>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</si>
  <si>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</si>
  <si>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</si>
  <si>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</si>
  <si>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</si>
  <si>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</si>
  <si>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</si>
  <si>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</si>
  <si>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</si>
  <si>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</si>
  <si>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</si>
  <si>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</si>
  <si>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</si>
  <si>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</si>
  <si>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</si>
  <si>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</si>
  <si>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</si>
  <si>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</si>
  <si>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</si>
  <si>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</si>
  <si>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</si>
  <si>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</si>
  <si>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</si>
  <si>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</si>
  <si>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</si>
  <si>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</si>
  <si>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</si>
  <si>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</si>
  <si>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</si>
  <si>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</si>
  <si>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</si>
  <si>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</si>
  <si>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</si>
  <si>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</si>
  <si>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</si>
  <si>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</si>
  <si>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</si>
  <si>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</si>
  <si>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</si>
  <si>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</si>
  <si>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</si>
  <si>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</si>
  <si>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</si>
  <si>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</si>
  <si>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</si>
  <si>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</si>
  <si>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</si>
  <si>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</si>
  <si>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</si>
  <si>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</si>
  <si>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</si>
  <si>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</si>
  <si>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</si>
  <si>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</si>
  <si>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</si>
  <si>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</si>
  <si>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</si>
  <si>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</si>
  <si>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</si>
  <si>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</si>
  <si>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</si>
  <si>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</si>
  <si>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</si>
  <si>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</si>
  <si>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</si>
  <si>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</si>
  <si>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</si>
  <si>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</si>
  <si>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</si>
  <si>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</si>
  <si>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</si>
  <si>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</si>
  <si>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</si>
  <si>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</si>
  <si>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</si>
  <si>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</si>
  <si>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</si>
  <si>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</si>
  <si>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</si>
  <si>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</si>
  <si>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</si>
  <si>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</si>
  <si>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</si>
  <si>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</si>
  <si>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</si>
  <si>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</si>
  <si>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</si>
  <si>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</si>
  <si>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</si>
  <si>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</si>
  <si>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</si>
  <si>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</si>
  <si>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</si>
  <si>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</si>
  <si>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</si>
  <si>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</si>
  <si>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</si>
  <si>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</si>
  <si>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</si>
  <si>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</si>
  <si>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</si>
  <si>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</si>
  <si>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</si>
  <si>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</si>
  <si>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</si>
  <si>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</si>
  <si>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</si>
  <si>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</si>
  <si>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</si>
  <si>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</si>
  <si>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</si>
  <si>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</si>
  <si>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</si>
  <si>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</si>
  <si>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</si>
  <si>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</si>
  <si>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</si>
  <si>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</si>
  <si>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</si>
  <si>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</si>
  <si>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</si>
  <si>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</si>
  <si>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</si>
  <si>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</si>
  <si>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</si>
  <si>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</si>
  <si>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</si>
  <si>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</si>
  <si>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</si>
  <si>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</si>
  <si>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</si>
  <si>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</si>
  <si>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</si>
  <si>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</si>
  <si>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</si>
  <si>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</si>
  <si>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</si>
  <si>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</si>
  <si>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</si>
  <si>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</si>
  <si>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</si>
  <si>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</si>
  <si>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</si>
  <si>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</si>
  <si>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</si>
  <si>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</si>
  <si>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</si>
  <si>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</si>
  <si>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</si>
  <si>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</si>
  <si>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</si>
  <si>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</si>
  <si>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</si>
  <si>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</si>
  <si>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</si>
  <si>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</si>
  <si>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</si>
  <si>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</si>
  <si>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</si>
  <si>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</si>
  <si>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</si>
  <si>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</si>
  <si>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</si>
  <si>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</si>
  <si>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</si>
  <si>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</si>
  <si>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</si>
  <si>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</si>
  <si>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</si>
  <si>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</si>
  <si>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</si>
  <si>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</si>
  <si>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</si>
  <si>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</si>
  <si>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</si>
  <si>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</si>
  <si>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</si>
  <si>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</si>
  <si>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</si>
  <si>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</si>
  <si>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</si>
  <si>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</si>
  <si>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</si>
  <si>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</si>
  <si>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</si>
  <si>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</si>
  <si>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</si>
  <si>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</si>
  <si>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</si>
  <si>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</si>
  <si>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</si>
  <si>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</si>
  <si>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</si>
  <si>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</si>
  <si>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</si>
  <si>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</si>
  <si>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</si>
  <si>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</si>
  <si>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</si>
  <si>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</si>
  <si>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</si>
  <si>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</si>
  <si>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</si>
  <si>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</si>
  <si>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</si>
  <si>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</si>
  <si>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</si>
  <si>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</si>
  <si>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</si>
  <si>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</si>
  <si>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</si>
  <si>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</si>
  <si>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</si>
  <si>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</si>
  <si>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</si>
  <si>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</si>
  <si>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</si>
  <si>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</si>
  <si>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</si>
  <si>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</si>
  <si>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</si>
  <si>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</si>
  <si>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</si>
  <si>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</si>
  <si>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</si>
  <si>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</si>
  <si>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</si>
  <si>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</si>
  <si>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</si>
  <si>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</si>
  <si>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</si>
  <si>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</si>
  <si>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</si>
  <si>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</si>
  <si>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</si>
  <si>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</si>
  <si>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</si>
  <si>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</si>
  <si>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</si>
  <si>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</si>
  <si>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</si>
  <si>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</si>
  <si>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</si>
  <si>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</si>
  <si>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</si>
  <si>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</si>
  <si>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</si>
  <si>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</si>
  <si>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</si>
  <si>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</si>
  <si>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</si>
  <si>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</si>
  <si>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</si>
  <si>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</si>
  <si>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</si>
  <si>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</si>
  <si>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</si>
  <si>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</si>
  <si>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</si>
  <si>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</si>
  <si>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</si>
  <si>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</si>
  <si>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</si>
  <si>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</si>
  <si>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</si>
  <si>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</si>
  <si>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</si>
  <si>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</si>
  <si>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</si>
  <si>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</si>
  <si>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</si>
  <si>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</si>
  <si>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</si>
  <si>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</si>
  <si>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</si>
  <si>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</si>
  <si>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</si>
  <si>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</si>
  <si>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</si>
  <si>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</si>
  <si>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</si>
  <si>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</si>
  <si>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</si>
  <si>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</si>
  <si>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</si>
  <si>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</si>
  <si>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</si>
  <si>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</si>
  <si>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</si>
  <si>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</si>
  <si>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</si>
  <si>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</si>
  <si>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</si>
  <si>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</si>
  <si>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</si>
  <si>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</si>
  <si>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</si>
  <si>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</si>
  <si>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</si>
  <si>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</si>
  <si>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</si>
  <si>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</si>
  <si>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</si>
  <si>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</si>
  <si>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</si>
  <si>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</si>
  <si>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</si>
  <si>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</si>
  <si>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</si>
  <si>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</si>
  <si>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</si>
  <si>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</si>
  <si>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</si>
  <si>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</si>
  <si>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</si>
  <si>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</si>
  <si>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</si>
  <si>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</si>
  <si>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</si>
  <si>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</si>
  <si>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</si>
  <si>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</si>
  <si>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</si>
  <si>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</si>
  <si>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</si>
  <si>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</si>
  <si>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</si>
  <si>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</si>
  <si>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</si>
  <si>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</si>
  <si>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</si>
  <si>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</si>
  <si>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</si>
  <si>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</si>
  <si>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</si>
  <si>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</si>
  <si>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</si>
  <si>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</si>
  <si>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</si>
  <si>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</si>
  <si>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</si>
  <si>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</si>
  <si>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</si>
  <si>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</si>
  <si>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</si>
  <si>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</si>
  <si>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</si>
  <si>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</si>
  <si>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</si>
  <si>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</si>
  <si>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</si>
  <si>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</si>
  <si>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</si>
  <si>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</si>
  <si>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</si>
  <si>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</si>
  <si>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</si>
  <si>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</si>
  <si>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</si>
  <si>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</si>
  <si>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</si>
  <si>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</si>
  <si>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</si>
  <si>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</si>
  <si>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</si>
  <si>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</si>
  <si>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</si>
  <si>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</si>
  <si>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</si>
  <si>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</si>
  <si>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</si>
  <si>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</si>
  <si>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</si>
  <si>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</si>
  <si>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</si>
  <si>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</si>
  <si>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</si>
  <si>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</si>
  <si>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</si>
  <si>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</si>
  <si>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</si>
  <si>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</si>
  <si>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</si>
  <si>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</si>
  <si>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</si>
  <si>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</si>
  <si>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</si>
  <si>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</si>
  <si>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</si>
  <si>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</si>
  <si>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</si>
  <si>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</si>
  <si>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</si>
  <si>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</si>
  <si>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</si>
  <si>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</si>
  <si>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</si>
  <si>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</si>
  <si>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</si>
  <si>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</si>
  <si>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</si>
  <si>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</si>
  <si>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</si>
  <si>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</si>
  <si>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</si>
  <si>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</si>
  <si>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</si>
  <si>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</si>
  <si>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</si>
  <si>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</si>
  <si>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</si>
  <si>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</si>
  <si>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</si>
  <si>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</si>
  <si>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</si>
  <si>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</si>
  <si>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</si>
  <si>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</si>
  <si>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</si>
  <si>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</si>
  <si>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</si>
  <si>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</si>
  <si>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</si>
  <si>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</si>
  <si>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</si>
  <si>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</si>
  <si>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</si>
  <si>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</si>
  <si>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</si>
  <si>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</si>
  <si>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</si>
  <si>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</si>
  <si>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</si>
  <si>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</si>
  <si>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</si>
  <si>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</si>
  <si>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</si>
  <si>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</si>
  <si>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</si>
  <si>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</si>
  <si>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</si>
  <si>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</si>
  <si>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</si>
  <si>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</si>
  <si>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</si>
  <si>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</si>
  <si>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</si>
  <si>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</si>
  <si>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</si>
  <si>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</si>
  <si>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</si>
  <si>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</si>
  <si>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</si>
  <si>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</si>
  <si>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</si>
  <si>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</si>
  <si>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</si>
  <si>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</si>
  <si>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</si>
  <si>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</si>
  <si>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</si>
  <si>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</si>
  <si>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</si>
  <si>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</si>
  <si>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</si>
  <si>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</si>
  <si>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</si>
  <si>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</si>
  <si>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</si>
  <si>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</si>
  <si>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</si>
  <si>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</si>
  <si>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</si>
  <si>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</si>
  <si>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</si>
  <si>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</si>
  <si>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</si>
  <si>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</si>
  <si>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</si>
  <si>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</si>
  <si>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</si>
  <si>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</si>
  <si>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</si>
  <si>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</si>
  <si>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</si>
  <si>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</si>
  <si>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</si>
  <si>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</si>
  <si>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</si>
  <si>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</si>
  <si>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</si>
  <si>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</si>
  <si>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</si>
  <si>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</si>
  <si>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</si>
  <si>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</si>
  <si>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</si>
  <si>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</si>
  <si>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</si>
  <si>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</si>
  <si>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</si>
  <si>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</si>
  <si>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</si>
  <si>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</si>
  <si>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</si>
  <si>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</si>
  <si>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</si>
  <si>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</si>
  <si>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</si>
  <si>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</si>
  <si>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</si>
  <si>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</si>
  <si>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</si>
  <si>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</si>
  <si>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</si>
  <si>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</si>
  <si>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</si>
  <si>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</si>
  <si>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</si>
  <si>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</si>
  <si>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</si>
  <si>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</si>
  <si>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</si>
  <si>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</si>
  <si>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</si>
  <si>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</si>
  <si>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</si>
  <si>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</si>
  <si>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</si>
  <si>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</si>
  <si>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</si>
  <si>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</si>
  <si>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</si>
  <si>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</si>
  <si>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</si>
  <si>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</si>
  <si>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</si>
  <si>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</si>
  <si>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</si>
  <si>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</si>
  <si>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</si>
  <si>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</si>
  <si>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</si>
  <si>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</si>
  <si>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</si>
  <si>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</si>
  <si>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</si>
  <si>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</si>
  <si>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</si>
  <si>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</si>
  <si>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</si>
  <si>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</si>
  <si>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</si>
  <si>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</si>
  <si>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</si>
  <si>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</si>
  <si>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</si>
  <si>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</si>
  <si>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</si>
  <si>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</si>
  <si>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</si>
  <si>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</si>
  <si>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</si>
  <si>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</si>
  <si>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</si>
  <si>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</si>
  <si>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</si>
  <si>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</si>
  <si>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</si>
  <si>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</si>
  <si>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</si>
  <si>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</si>
  <si>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</si>
  <si>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</si>
  <si>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</si>
  <si>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</si>
  <si>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</si>
  <si>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</si>
  <si>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</si>
  <si>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</si>
  <si>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</si>
  <si>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</si>
  <si>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</si>
  <si>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</si>
  <si>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</si>
  <si>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</si>
  <si>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</si>
  <si>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</si>
  <si>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</si>
  <si>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</si>
  <si>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</si>
  <si>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</si>
  <si>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</si>
  <si>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</si>
  <si>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</si>
  <si>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</si>
  <si>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</si>
  <si>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</si>
  <si>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</si>
  <si>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</si>
  <si>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</si>
  <si>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</si>
  <si>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</si>
  <si>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</si>
  <si>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</si>
  <si>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</si>
  <si>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</si>
  <si>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</si>
  <si>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</si>
  <si>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</si>
  <si>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</si>
  <si>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</si>
  <si>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</si>
  <si>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</si>
  <si>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</si>
  <si>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</si>
  <si>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</si>
  <si>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</si>
  <si>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</si>
  <si>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</si>
  <si>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</si>
  <si>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</si>
  <si>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</si>
  <si>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</si>
  <si>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</si>
  <si>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</si>
  <si>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</si>
  <si>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</si>
  <si>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</si>
  <si>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</si>
  <si>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</si>
  <si>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</si>
  <si>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</si>
  <si>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</si>
  <si>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</si>
  <si>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</si>
  <si>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</si>
  <si>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</si>
  <si>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</si>
  <si>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</si>
  <si>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</si>
  <si>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</si>
  <si>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</si>
  <si>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</si>
  <si>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</si>
  <si>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</si>
  <si>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</si>
  <si>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</si>
  <si>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</si>
  <si>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</si>
  <si>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</si>
  <si>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</si>
  <si>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</si>
  <si>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</si>
  <si>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</si>
  <si>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</si>
  <si>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</si>
  <si>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</si>
  <si>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</si>
  <si>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</si>
  <si>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</si>
  <si>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</si>
  <si>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</si>
  <si>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</si>
  <si>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</si>
  <si>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</si>
  <si>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</si>
  <si>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</si>
  <si>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</si>
  <si>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</si>
  <si>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</si>
  <si>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</si>
  <si>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</si>
  <si>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</si>
  <si>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</si>
  <si>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</si>
  <si>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</si>
  <si>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</si>
  <si>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</si>
  <si>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</si>
  <si>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</si>
  <si>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</si>
  <si>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</si>
  <si>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</si>
  <si>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</si>
  <si>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</si>
  <si>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</si>
  <si>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</si>
  <si>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</si>
  <si>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</si>
  <si>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</si>
  <si>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</si>
  <si>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</si>
  <si>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</si>
  <si>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</si>
  <si>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</si>
  <si>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</si>
  <si>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</si>
  <si>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</si>
  <si>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</si>
  <si>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</si>
  <si>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</si>
  <si>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</si>
  <si>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</si>
  <si>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</si>
  <si>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</si>
  <si>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</si>
  <si>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</si>
  <si>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</si>
  <si>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</si>
  <si>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</si>
  <si>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</si>
  <si>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</si>
  <si>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</si>
  <si>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</si>
  <si>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</si>
  <si>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</si>
  <si>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</si>
  <si>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</si>
  <si>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</si>
  <si>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</si>
  <si>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</si>
  <si>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</si>
  <si>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</si>
  <si>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</si>
  <si>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</si>
  <si>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</si>
  <si>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</si>
  <si>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</si>
  <si>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</si>
  <si>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</si>
  <si>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</si>
  <si>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</si>
  <si>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</si>
  <si>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</si>
  <si>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</si>
  <si>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</si>
  <si>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</si>
  <si>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</si>
  <si>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</si>
  <si>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</si>
  <si>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</si>
  <si>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</si>
  <si>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</si>
  <si>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</si>
  <si>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</si>
  <si>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</si>
  <si>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</si>
  <si>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</si>
  <si>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</si>
  <si>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</si>
  <si>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</si>
  <si>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</si>
  <si>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</si>
  <si>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</si>
  <si>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</si>
  <si>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</si>
  <si>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</si>
  <si>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</si>
  <si>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</si>
  <si>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</si>
  <si>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</si>
  <si>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</si>
  <si>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</si>
  <si>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</si>
  <si>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</si>
  <si>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</si>
  <si>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</si>
  <si>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</si>
  <si>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</si>
  <si>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</si>
  <si>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</si>
  <si>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</si>
  <si>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</si>
  <si>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</si>
  <si>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</si>
  <si>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</si>
  <si>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</si>
  <si>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</si>
  <si>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</si>
  <si>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</si>
  <si>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</si>
  <si>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</si>
  <si>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</si>
  <si>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</si>
  <si>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</si>
  <si>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</si>
  <si>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</si>
  <si>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</si>
  <si>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</si>
  <si>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</si>
  <si>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</si>
  <si>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</si>
  <si>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</si>
  <si>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</si>
  <si>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</si>
  <si>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</si>
  <si>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</si>
  <si>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</si>
  <si>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</si>
  <si>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</si>
  <si>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</si>
  <si>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</si>
  <si>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</si>
  <si>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</si>
  <si>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</si>
  <si>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</si>
  <si>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</si>
  <si>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</si>
  <si>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</si>
  <si>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</si>
  <si>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</si>
  <si>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</si>
  <si>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</si>
  <si>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</si>
  <si>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</si>
  <si>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</si>
  <si>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</si>
  <si>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</si>
  <si>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</si>
  <si>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</si>
  <si>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</si>
  <si>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</si>
  <si>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</si>
  <si>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</si>
  <si>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</si>
  <si>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</si>
  <si>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</si>
  <si>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</si>
  <si>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</si>
  <si>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</si>
  <si>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</si>
  <si>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</si>
  <si>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</si>
  <si>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</si>
  <si>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</si>
  <si>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</si>
  <si>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</si>
  <si>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</si>
  <si>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</si>
  <si>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</si>
  <si>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</si>
  <si>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</si>
  <si>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</si>
  <si>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</si>
  <si>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</si>
  <si>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</si>
  <si>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</si>
  <si>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</si>
  <si>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</si>
  <si>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</si>
  <si>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</si>
  <si>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</si>
  <si>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</si>
  <si>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</si>
  <si>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</si>
  <si>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</si>
  <si>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</si>
  <si>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</si>
  <si>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</si>
  <si>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</si>
  <si>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</si>
  <si>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</si>
  <si>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</si>
  <si>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</si>
  <si>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</si>
  <si>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</si>
  <si>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</si>
  <si>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</si>
  <si>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</si>
  <si>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</si>
  <si>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</si>
  <si>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</si>
  <si>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</si>
  <si>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</si>
  <si>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</si>
  <si>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</si>
  <si>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</si>
  <si>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</si>
  <si>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</si>
  <si>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</si>
  <si>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</si>
  <si>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</si>
  <si>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</si>
  <si>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</si>
  <si>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</si>
  <si>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</si>
  <si>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</si>
  <si>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</si>
  <si>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</si>
  <si>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</si>
  <si>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</si>
  <si>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</si>
  <si>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</si>
  <si>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</si>
  <si>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</si>
  <si>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</si>
  <si>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</si>
  <si>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</si>
  <si>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</si>
  <si>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</si>
  <si>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</si>
  <si>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</si>
  <si>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</si>
  <si>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</si>
  <si>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</si>
  <si>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</si>
  <si>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</si>
  <si>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</si>
  <si>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</si>
  <si>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</si>
  <si>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</si>
  <si>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</si>
  <si>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</si>
  <si>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</si>
  <si>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</si>
  <si>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</si>
  <si>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</si>
  <si>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</si>
  <si>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</si>
  <si>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</si>
  <si>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</si>
  <si>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</si>
  <si>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</si>
  <si>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</si>
  <si>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</si>
  <si>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</si>
  <si>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</si>
  <si>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</si>
  <si>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</si>
  <si>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</si>
  <si>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</si>
  <si>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</si>
  <si>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</si>
  <si>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</si>
  <si>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</si>
  <si>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</si>
  <si>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</si>
  <si>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</si>
  <si>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</si>
  <si>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</si>
  <si>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</si>
  <si>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</si>
  <si>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</si>
  <si>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</si>
  <si>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</si>
  <si>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</si>
  <si>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</si>
  <si>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</si>
  <si>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</si>
  <si>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</si>
  <si>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</si>
  <si>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</si>
  <si>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</si>
  <si>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</si>
  <si>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</si>
  <si>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</si>
  <si>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</si>
  <si>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</si>
  <si>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</si>
  <si>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</si>
  <si>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</si>
  <si>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</si>
  <si>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</si>
  <si>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</si>
  <si>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</si>
  <si>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</si>
  <si>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</si>
  <si>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</si>
  <si>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</si>
  <si>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</si>
  <si>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</si>
  <si>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</si>
  <si>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</si>
  <si>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</si>
  <si>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</si>
  <si>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</si>
  <si>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</si>
  <si>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</si>
  <si>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</si>
  <si>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</si>
  <si>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</si>
  <si>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</si>
  <si>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</si>
  <si>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</si>
  <si>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</si>
  <si>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</si>
  <si>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</si>
  <si>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</si>
  <si>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</si>
  <si>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</si>
  <si>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</si>
  <si>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</si>
  <si>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</si>
  <si>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</si>
  <si>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</si>
  <si>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</si>
  <si>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</si>
  <si>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</si>
  <si>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</si>
  <si>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</si>
  <si>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</si>
  <si>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</si>
  <si>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</si>
  <si>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</si>
  <si>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</si>
  <si>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</si>
  <si>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</si>
  <si>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</si>
  <si>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</si>
  <si>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</si>
  <si>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</si>
  <si>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</si>
  <si>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</si>
  <si>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</si>
  <si>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</si>
  <si>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</si>
  <si>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</si>
  <si>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</si>
  <si>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</si>
  <si>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</si>
  <si>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</si>
  <si>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</si>
  <si>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</si>
  <si>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</si>
  <si>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</si>
  <si>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</si>
  <si>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</si>
  <si>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</si>
  <si>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</si>
  <si>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</si>
  <si>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</si>
  <si>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</si>
  <si>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</si>
  <si>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</si>
  <si>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</si>
  <si>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</si>
  <si>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</si>
  <si>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</si>
  <si>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</si>
  <si>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</si>
  <si>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</si>
  <si>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</si>
  <si>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</si>
  <si>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</si>
  <si>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</si>
  <si>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</si>
  <si>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</si>
  <si>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</si>
  <si>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</si>
  <si>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</si>
  <si>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</si>
  <si>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</si>
  <si>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</si>
  <si>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</si>
  <si>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</si>
  <si>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</si>
  <si>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</si>
  <si>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</si>
  <si>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</si>
  <si>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</si>
  <si>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</si>
  <si>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</si>
  <si>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</si>
  <si>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</si>
  <si>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</si>
  <si>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</si>
  <si>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</si>
  <si>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</si>
  <si>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</si>
  <si>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</si>
  <si>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</si>
  <si>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</si>
  <si>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</si>
  <si>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</si>
  <si>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</si>
  <si>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</si>
  <si>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</si>
  <si>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</si>
  <si>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</si>
  <si>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</si>
  <si>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</si>
  <si>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</si>
  <si>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</si>
  <si>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</si>
  <si>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</si>
  <si>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</si>
  <si>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</si>
  <si>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</si>
  <si>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</si>
  <si>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</si>
  <si>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</si>
  <si>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</si>
  <si>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</si>
  <si>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</si>
  <si>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</si>
  <si>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</si>
  <si>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</si>
  <si>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</si>
  <si>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</si>
  <si>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</si>
  <si>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</si>
  <si>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</si>
  <si>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</si>
  <si>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</si>
  <si>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</si>
  <si>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</si>
  <si>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</si>
  <si>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</si>
  <si>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</si>
  <si>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</si>
  <si>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</si>
  <si>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</si>
  <si>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</si>
  <si>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</si>
  <si>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</si>
  <si>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</si>
  <si>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</si>
  <si>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</si>
  <si>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</si>
  <si>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</si>
  <si>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</si>
  <si>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</si>
  <si>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</si>
  <si>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</si>
  <si>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</si>
  <si>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</si>
  <si>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</si>
  <si>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</si>
  <si>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</si>
  <si>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</si>
  <si>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</si>
  <si>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</si>
  <si>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</si>
  <si>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</si>
  <si>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</si>
  <si>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</si>
  <si>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</si>
  <si>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</si>
  <si>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</si>
  <si>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</si>
  <si>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</si>
  <si>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</si>
  <si>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</si>
  <si>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</si>
  <si>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</si>
  <si>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</si>
  <si>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</si>
  <si>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</si>
  <si>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</si>
  <si>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</si>
  <si>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</si>
  <si>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</si>
  <si>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</si>
  <si>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</si>
  <si>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</si>
  <si>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</si>
  <si>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</si>
  <si>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</si>
  <si>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</si>
  <si>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</si>
  <si>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</si>
  <si>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</si>
  <si>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</si>
  <si>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</si>
  <si>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</si>
  <si>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</si>
  <si>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</si>
  <si>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</si>
  <si>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</si>
  <si>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</si>
  <si>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</si>
  <si>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</si>
  <si>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</si>
  <si>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</si>
  <si>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</si>
  <si>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</si>
  <si>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</si>
  <si>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</si>
  <si>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</si>
  <si>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</si>
  <si>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</si>
  <si>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</si>
  <si>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</si>
  <si>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</si>
  <si>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</si>
  <si>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</si>
  <si>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</si>
  <si>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</si>
  <si>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</si>
  <si>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</si>
  <si>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</si>
  <si>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</si>
  <si>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</si>
  <si>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</si>
  <si>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</si>
  <si>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</si>
  <si>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</si>
  <si>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</si>
  <si>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</si>
  <si>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</si>
  <si>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</si>
  <si>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</si>
  <si>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</si>
  <si>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</si>
  <si>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</si>
  <si>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</si>
  <si>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</si>
  <si>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</si>
  <si>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</si>
  <si>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</si>
  <si>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</si>
  <si>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</si>
  <si>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</si>
  <si>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</si>
  <si>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</si>
  <si>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</si>
  <si>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</si>
  <si>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</si>
  <si>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</si>
  <si>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</si>
  <si>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</si>
  <si>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</si>
  <si>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</si>
  <si>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</si>
  <si>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</si>
  <si>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</si>
  <si>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</si>
  <si>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</si>
  <si>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</si>
  <si>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</si>
  <si>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</si>
  <si>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</si>
  <si>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</si>
  <si>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</si>
  <si>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</si>
  <si>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</si>
  <si>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</si>
  <si>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</si>
  <si>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</si>
  <si>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</si>
  <si>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</si>
  <si>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</si>
  <si>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</si>
  <si>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</si>
  <si>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</si>
  <si>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</si>
  <si>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</si>
  <si>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</si>
  <si>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</si>
  <si>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</si>
  <si>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</si>
  <si>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</si>
  <si>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</si>
  <si>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</si>
  <si>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</si>
  <si>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</si>
  <si>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</si>
  <si>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</si>
  <si>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</si>
  <si>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</si>
  <si>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</si>
  <si>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</si>
  <si>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</si>
  <si>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</si>
  <si>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</si>
  <si>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</si>
  <si>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</si>
  <si>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</si>
  <si>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</si>
  <si>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</si>
  <si>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</si>
  <si>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</si>
  <si>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</si>
  <si>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</si>
  <si>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</si>
  <si>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</si>
  <si>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</si>
  <si>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</si>
  <si>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</si>
  <si>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</si>
  <si>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</si>
  <si>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</si>
  <si>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</si>
  <si>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</si>
  <si>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</si>
  <si>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</si>
  <si>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</si>
  <si>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</si>
  <si>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</si>
  <si>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</si>
  <si>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</si>
  <si>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</si>
  <si>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</si>
  <si>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</si>
  <si>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</si>
  <si>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</si>
  <si>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</si>
  <si>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</si>
  <si>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</si>
  <si>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</si>
  <si>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</si>
  <si>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</si>
  <si>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</si>
  <si>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</si>
  <si>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</si>
  <si>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</si>
  <si>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</si>
  <si>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</si>
  <si>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</si>
  <si>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</si>
  <si>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</si>
  <si>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</si>
  <si>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</si>
  <si>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</si>
  <si>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</si>
  <si>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</si>
  <si>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</si>
  <si>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</si>
  <si>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</si>
  <si>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</si>
  <si>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</si>
  <si>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</si>
  <si>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</si>
  <si>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</si>
  <si>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</si>
  <si>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</si>
  <si>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</si>
  <si>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</si>
  <si>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</si>
  <si>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</si>
  <si>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</si>
  <si>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</si>
  <si>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</si>
  <si>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</si>
  <si>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</si>
  <si>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</si>
  <si>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</si>
  <si>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</si>
  <si>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</si>
  <si>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</si>
  <si>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</si>
  <si>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</si>
  <si>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</si>
  <si>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</si>
  <si>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</si>
  <si>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</si>
  <si>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</si>
  <si>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</si>
  <si>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</si>
  <si>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</si>
  <si>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</si>
  <si>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</si>
  <si>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</si>
  <si>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</si>
  <si>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</si>
  <si>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</si>
  <si>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</si>
  <si>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</si>
  <si>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</si>
  <si>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</si>
  <si>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</si>
  <si>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</si>
  <si>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</si>
  <si>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</si>
  <si>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</si>
  <si>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</si>
  <si>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</si>
  <si>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</si>
  <si>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</si>
  <si>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</si>
  <si>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</si>
  <si>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</si>
  <si>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</si>
  <si>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</si>
  <si>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</si>
  <si>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</si>
  <si>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</si>
  <si>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</si>
  <si>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</si>
  <si>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</si>
  <si>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</si>
  <si>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</si>
  <si>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</si>
  <si>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</si>
  <si>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</si>
  <si>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</si>
  <si>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</si>
  <si>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</si>
  <si>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</si>
  <si>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</si>
  <si>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</si>
  <si>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</si>
  <si>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</si>
  <si>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</si>
  <si>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</si>
  <si>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</si>
  <si>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</si>
  <si>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</si>
  <si>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</si>
  <si>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</si>
  <si>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</si>
  <si>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</si>
  <si>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</si>
  <si>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</si>
  <si>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</si>
  <si>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</si>
  <si>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</si>
  <si>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</si>
  <si>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</si>
  <si>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</si>
  <si>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</si>
  <si>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</si>
  <si>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</si>
  <si>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</si>
  <si>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</si>
  <si>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</si>
  <si>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</si>
  <si>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</si>
  <si>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</si>
  <si>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</si>
  <si>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</si>
  <si>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</si>
  <si>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</si>
  <si>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</si>
  <si>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</si>
  <si>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</si>
  <si>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</si>
  <si>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</si>
  <si>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</si>
  <si>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</si>
  <si>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</si>
  <si>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</si>
  <si>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</si>
  <si>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</si>
  <si>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</si>
  <si>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</si>
  <si>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</si>
  <si>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</si>
  <si>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</si>
  <si>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</si>
  <si>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</si>
  <si>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</si>
  <si>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</si>
  <si>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</si>
  <si>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</si>
  <si>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</si>
  <si>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</si>
  <si>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</si>
  <si>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</si>
  <si>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</si>
  <si>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</si>
  <si>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</si>
  <si>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</si>
  <si>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</si>
  <si>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</si>
  <si>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</si>
  <si>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</si>
  <si>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</si>
  <si>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</si>
  <si>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</si>
  <si>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</si>
  <si>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</si>
  <si>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</si>
  <si>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</si>
  <si>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</si>
  <si>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</si>
  <si>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</si>
  <si>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</si>
  <si>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</si>
  <si>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</si>
  <si>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</si>
  <si>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</si>
  <si>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</si>
  <si>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</si>
  <si>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</si>
  <si>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</si>
  <si>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</si>
  <si>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</si>
  <si>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</si>
  <si>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</si>
  <si>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</si>
  <si>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</si>
  <si>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</si>
  <si>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</si>
  <si>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</si>
  <si>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</si>
  <si>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</si>
  <si>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</si>
  <si>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</si>
  <si>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</si>
  <si>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</si>
  <si>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</si>
  <si>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</si>
  <si>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</si>
  <si>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</si>
  <si>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</si>
  <si>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</si>
  <si>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</si>
  <si>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</si>
  <si>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</si>
  <si>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</si>
  <si>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</si>
  <si>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</si>
  <si>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</si>
  <si>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</si>
  <si>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</si>
  <si>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</si>
  <si>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</si>
  <si>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</si>
  <si>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</si>
  <si>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</si>
  <si>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</si>
  <si>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</si>
  <si>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</si>
  <si>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</si>
  <si>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</si>
  <si>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</si>
  <si>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</si>
  <si>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</si>
  <si>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</si>
  <si>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</si>
  <si>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</si>
  <si>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</si>
  <si>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</si>
  <si>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</si>
  <si>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</si>
  <si>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</si>
  <si>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</si>
  <si>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</si>
  <si>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</si>
  <si>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</si>
  <si>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</si>
  <si>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</si>
  <si>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</si>
  <si>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</si>
  <si>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</si>
  <si>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</si>
  <si>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</si>
  <si>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</si>
  <si>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</si>
  <si>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</si>
  <si>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</si>
  <si>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</si>
  <si>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</si>
  <si>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</si>
  <si>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</si>
  <si>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</si>
  <si>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</si>
  <si>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</si>
  <si>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</si>
  <si>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</si>
  <si>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</si>
  <si>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</si>
  <si>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</si>
  <si>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</si>
  <si>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</si>
  <si>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</si>
  <si>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</si>
  <si>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</si>
  <si>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</si>
  <si>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</si>
  <si>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</si>
  <si>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</si>
  <si>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</si>
  <si>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</si>
  <si>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</si>
  <si>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</si>
  <si>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</si>
  <si>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</si>
  <si>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</si>
  <si>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</si>
  <si>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</si>
  <si>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</si>
  <si>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</si>
  <si>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</si>
  <si>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</si>
  <si>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</si>
  <si>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</si>
  <si>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</si>
  <si>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</si>
  <si>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</si>
  <si>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</si>
  <si>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</si>
  <si>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</si>
  <si>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</si>
  <si>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</si>
  <si>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</si>
  <si>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</si>
  <si>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</si>
  <si>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</si>
  <si>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</si>
  <si>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</si>
  <si>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</si>
  <si>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</si>
  <si>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</si>
  <si>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</si>
  <si>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</si>
  <si>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</si>
  <si>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</si>
  <si>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</si>
  <si>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</si>
  <si>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</si>
  <si>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</si>
  <si>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</si>
  <si>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</si>
  <si>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</si>
  <si>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</si>
  <si>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</si>
  <si>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</si>
  <si>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</si>
  <si>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</si>
  <si>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</si>
  <si>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</si>
  <si>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</si>
  <si>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</si>
  <si>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</si>
  <si>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</si>
  <si>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</si>
  <si>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</si>
  <si>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</si>
  <si>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</si>
  <si>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</si>
  <si>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</si>
  <si>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</si>
  <si>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</si>
  <si>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</si>
  <si>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</si>
  <si>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</si>
  <si>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</si>
  <si>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</si>
  <si>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</si>
  <si>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</si>
  <si>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</si>
  <si>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</si>
  <si>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</si>
  <si>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</si>
  <si>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</si>
  <si>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</si>
  <si>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</si>
  <si>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</si>
  <si>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</si>
  <si>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</si>
  <si>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</si>
  <si>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</si>
  <si>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</si>
  <si>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</si>
  <si>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</si>
  <si>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</si>
  <si>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</si>
  <si>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</si>
  <si>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</si>
  <si>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</si>
  <si>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</si>
  <si>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</si>
  <si>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</si>
  <si>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</si>
  <si>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</si>
  <si>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</si>
  <si>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</si>
  <si>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</si>
  <si>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</si>
  <si>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</si>
  <si>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</si>
  <si>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</si>
  <si>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</si>
  <si>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</si>
  <si>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</si>
  <si>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</si>
  <si>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</si>
  <si>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</si>
  <si>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</si>
  <si>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</si>
  <si>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</si>
  <si>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</si>
  <si>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</si>
  <si>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</si>
  <si>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</si>
  <si>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</si>
  <si>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</si>
  <si>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</si>
  <si>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</si>
  <si>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</si>
  <si>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</si>
  <si>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</si>
  <si>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</si>
  <si>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</si>
  <si>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</si>
  <si>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</si>
  <si>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</si>
  <si>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</si>
  <si>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</si>
  <si>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</si>
  <si>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</si>
  <si>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</si>
  <si>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</si>
  <si>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</si>
  <si>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</si>
  <si>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</si>
  <si>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</si>
  <si>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</si>
  <si>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</si>
  <si>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</si>
  <si>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</si>
  <si>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</si>
  <si>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</si>
  <si>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</si>
  <si>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</si>
  <si>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</si>
  <si>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</si>
  <si>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</si>
  <si>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</si>
  <si>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</si>
  <si>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</si>
  <si>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</si>
  <si>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</si>
  <si>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</si>
  <si>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</si>
  <si>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</si>
  <si>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</si>
  <si>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</si>
  <si>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</si>
  <si>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</si>
  <si>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</si>
  <si>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</si>
  <si>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</si>
  <si>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</si>
  <si>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</si>
  <si>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</si>
  <si>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</si>
  <si>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</si>
  <si>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</si>
  <si>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</si>
  <si>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</si>
  <si>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</si>
  <si>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</si>
  <si>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</si>
  <si>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</si>
  <si>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</si>
  <si>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</si>
  <si>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</si>
  <si>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</si>
  <si>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</si>
  <si>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</si>
  <si>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</si>
  <si>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</si>
  <si>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</si>
  <si>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</si>
  <si>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</si>
  <si>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</si>
  <si>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</si>
  <si>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</si>
  <si>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</si>
  <si>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</si>
  <si>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</si>
  <si>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</si>
  <si>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</si>
  <si>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</si>
  <si>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</si>
  <si>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</si>
  <si>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</si>
  <si>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</si>
  <si>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</si>
  <si>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</si>
  <si>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</si>
  <si>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</si>
  <si>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</si>
  <si>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</si>
  <si>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</si>
  <si>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</si>
  <si>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</si>
  <si>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</si>
  <si>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</si>
  <si>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</si>
  <si>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</si>
  <si>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</si>
  <si>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</si>
  <si>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</si>
  <si>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</si>
  <si>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</si>
  <si>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</si>
  <si>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</si>
  <si>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</si>
  <si>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</si>
  <si>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</si>
  <si>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</si>
  <si>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</si>
  <si>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</si>
  <si>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</si>
  <si>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</si>
  <si>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</si>
  <si>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</si>
  <si>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</si>
  <si>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</si>
  <si>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</si>
  <si>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</si>
  <si>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</si>
  <si>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</si>
  <si>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</si>
  <si>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</si>
  <si>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</si>
  <si>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</si>
  <si>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</si>
  <si>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</si>
  <si>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</si>
  <si>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</si>
  <si>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</si>
  <si>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</si>
  <si>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</si>
  <si>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</si>
  <si>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</si>
  <si>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</si>
  <si>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</si>
  <si>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</si>
  <si>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</si>
  <si>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</si>
  <si>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</si>
  <si>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</si>
  <si>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</si>
  <si>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</si>
  <si>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</si>
  <si>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</si>
  <si>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</si>
  <si>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</si>
  <si>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</si>
  <si>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</si>
  <si>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</si>
  <si>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</si>
  <si>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</si>
  <si>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</si>
  <si>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</si>
  <si>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</si>
  <si>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</si>
  <si>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</si>
  <si>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</si>
  <si>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</si>
  <si>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</si>
  <si>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</si>
  <si>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</si>
  <si>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</si>
  <si>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</si>
  <si>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</si>
  <si>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</si>
  <si>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</si>
  <si>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</si>
  <si>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</si>
  <si>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</si>
  <si>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</si>
  <si>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</si>
  <si>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</si>
  <si>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</si>
  <si>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</si>
  <si>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</si>
  <si>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</si>
  <si>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</si>
  <si>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</si>
  <si>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</si>
  <si>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</si>
  <si>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</si>
  <si>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</si>
  <si>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</si>
  <si>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</si>
  <si>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</si>
  <si>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</si>
  <si>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</si>
  <si>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</si>
  <si>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</si>
  <si>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</si>
  <si>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</si>
  <si>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</si>
  <si>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</si>
  <si>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</si>
  <si>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</si>
  <si>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</si>
  <si>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</si>
  <si>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</si>
  <si>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</si>
  <si>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</si>
  <si>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</si>
  <si>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</si>
  <si>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</si>
  <si>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</si>
  <si>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</si>
  <si>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</si>
  <si>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</si>
  <si>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</si>
  <si>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</si>
  <si>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</si>
  <si>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</si>
  <si>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</si>
  <si>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</si>
  <si>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</si>
  <si>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</si>
  <si>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</si>
  <si>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</si>
  <si>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</si>
  <si>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</si>
  <si>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</si>
  <si>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</si>
  <si>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</si>
  <si>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</si>
  <si>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</si>
  <si>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</si>
  <si>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</si>
  <si>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</si>
  <si>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</si>
  <si>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</si>
  <si>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</si>
  <si>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</si>
  <si>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</si>
  <si>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</si>
  <si>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</si>
  <si>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</si>
  <si>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</si>
  <si>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</si>
  <si>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</si>
  <si>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</si>
  <si>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</si>
  <si>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</si>
  <si>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</si>
  <si>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</si>
  <si>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</si>
  <si>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</si>
  <si>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</si>
  <si>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</si>
  <si>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</si>
  <si>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</si>
  <si>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</si>
  <si>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</si>
  <si>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</si>
  <si>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</si>
  <si>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</si>
  <si>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</si>
  <si>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</si>
  <si>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</si>
  <si>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</si>
  <si>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</si>
  <si>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</si>
  <si>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</si>
  <si>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</si>
  <si>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</si>
  <si>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</si>
  <si>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</si>
  <si>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</si>
  <si>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</si>
  <si>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</si>
  <si>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</si>
  <si>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</si>
  <si>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</si>
  <si>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</si>
  <si>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</si>
  <si>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</si>
  <si>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</si>
  <si>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</si>
  <si>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</si>
  <si>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</si>
  <si>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</si>
  <si>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</si>
  <si>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</si>
  <si>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</si>
  <si>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</si>
  <si>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</si>
  <si>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</si>
  <si>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</si>
  <si>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</si>
  <si>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</si>
  <si>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</si>
  <si>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</si>
  <si>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</si>
  <si>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</si>
  <si>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</si>
  <si>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</si>
  <si>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</si>
  <si>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</si>
  <si>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</si>
  <si>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</si>
  <si>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</si>
  <si>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</si>
  <si>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</si>
  <si>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</si>
  <si>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</si>
  <si>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</si>
  <si>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</si>
  <si>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</si>
  <si>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</si>
  <si>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</si>
  <si>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</si>
  <si>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</si>
  <si>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</si>
  <si>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</si>
  <si>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</si>
  <si>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</si>
  <si>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</si>
  <si>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</si>
  <si>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</si>
  <si>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</si>
  <si>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</si>
  <si>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</si>
  <si>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</si>
  <si>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</si>
  <si>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</si>
  <si>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</si>
  <si>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</si>
  <si>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</si>
  <si>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</si>
  <si>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</si>
  <si>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</si>
  <si>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</si>
  <si>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</si>
  <si>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</si>
  <si>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</si>
  <si>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</si>
  <si>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</si>
  <si>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</si>
  <si>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</si>
  <si>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</si>
  <si>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</si>
  <si>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</si>
  <si>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</si>
  <si>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</si>
  <si>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</si>
  <si>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</si>
  <si>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</si>
  <si>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</si>
  <si>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</si>
  <si>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</si>
  <si>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</si>
  <si>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</si>
  <si>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</si>
  <si>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</si>
  <si>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</si>
  <si>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</si>
  <si>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</si>
  <si>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</si>
  <si>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</si>
  <si>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</si>
  <si>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</si>
  <si>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</si>
  <si>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</si>
  <si>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</si>
  <si>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</si>
  <si>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</si>
  <si>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</si>
  <si>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</si>
  <si>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</si>
  <si>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</si>
  <si>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</si>
  <si>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</si>
  <si>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</si>
  <si>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</si>
  <si>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</si>
  <si>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</si>
  <si>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</si>
  <si>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</si>
  <si>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</si>
  <si>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</si>
  <si>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</si>
  <si>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</si>
  <si>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</si>
  <si>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</si>
  <si>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</si>
  <si>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</si>
  <si>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</si>
  <si>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</si>
  <si>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</si>
  <si>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</si>
  <si>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</si>
  <si>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</si>
  <si>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</si>
  <si>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</si>
  <si>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</si>
  <si>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</si>
  <si>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</si>
  <si>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</si>
  <si>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</si>
  <si>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</si>
  <si>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</si>
  <si>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</si>
  <si>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</si>
  <si>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</si>
  <si>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</si>
  <si>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</si>
  <si>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</si>
  <si>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</si>
  <si>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</si>
  <si>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</si>
  <si>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</si>
  <si>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</si>
  <si>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</si>
  <si>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</si>
  <si>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</si>
  <si>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</si>
  <si>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</si>
  <si>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</si>
  <si>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</si>
  <si>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</si>
  <si>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</si>
  <si>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</si>
  <si>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</si>
  <si>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</si>
  <si>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</si>
  <si>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</si>
  <si>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</si>
  <si>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</si>
  <si>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</si>
  <si>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</si>
  <si>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</si>
  <si>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</si>
  <si>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</si>
  <si>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</si>
  <si>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</si>
  <si>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</si>
  <si>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</si>
  <si>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</si>
  <si>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</si>
  <si>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</si>
  <si>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</si>
  <si>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</si>
  <si>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</si>
  <si>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</si>
  <si>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</si>
  <si>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</si>
  <si>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</si>
  <si>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</si>
  <si>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</si>
  <si>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</si>
  <si>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</si>
  <si>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</si>
  <si>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</si>
  <si>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</si>
  <si>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</si>
  <si>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</si>
  <si>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</si>
  <si>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</si>
  <si>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</si>
  <si>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</si>
  <si>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</si>
  <si>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</si>
  <si>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</si>
  <si>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</si>
  <si>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</si>
  <si>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</si>
  <si>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</si>
  <si>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</si>
  <si>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</si>
  <si>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</si>
  <si>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</si>
  <si>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</si>
  <si>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</si>
  <si>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</si>
  <si>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</si>
  <si>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</si>
  <si>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</si>
  <si>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</si>
  <si>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</si>
  <si>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</si>
  <si>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</si>
  <si>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</si>
  <si>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</si>
  <si>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</si>
  <si>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</si>
  <si>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</si>
  <si>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</si>
  <si>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</si>
  <si>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</si>
  <si>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</si>
  <si>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</si>
  <si>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</si>
  <si>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</si>
  <si>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</si>
  <si>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</si>
  <si>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</si>
  <si>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</si>
  <si>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</si>
  <si>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</si>
  <si>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</si>
  <si>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</si>
  <si>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</si>
  <si>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</si>
  <si>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</si>
  <si>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</si>
  <si>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</si>
  <si>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</si>
  <si>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</si>
  <si>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</si>
  <si>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</si>
  <si>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</si>
  <si>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</si>
  <si>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</si>
  <si>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</si>
  <si>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</si>
  <si>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</si>
  <si>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</si>
  <si>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</si>
  <si>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</si>
  <si>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</si>
  <si>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</si>
  <si>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</si>
  <si>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</si>
  <si>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</si>
  <si>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</si>
  <si>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</si>
  <si>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</si>
  <si>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</si>
  <si>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</si>
  <si>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</si>
  <si>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</si>
  <si>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</si>
  <si>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</si>
  <si>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</si>
  <si>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</si>
  <si>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</si>
  <si>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</si>
  <si>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</si>
  <si>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</si>
  <si>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</si>
  <si>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</si>
  <si>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</si>
  <si>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</si>
  <si>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</si>
  <si>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</si>
  <si>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</si>
  <si>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</si>
  <si>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</si>
  <si>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</si>
  <si>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</si>
  <si>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</si>
  <si>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</si>
  <si>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</si>
  <si>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</si>
  <si>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</si>
  <si>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</si>
  <si>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</si>
  <si>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</si>
  <si>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</si>
  <si>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</si>
  <si>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</si>
  <si>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</si>
  <si>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</si>
  <si>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</si>
  <si>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</si>
  <si>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</si>
  <si>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</si>
  <si>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</si>
  <si>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</si>
  <si>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</si>
  <si>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</si>
  <si>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</si>
  <si>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</si>
  <si>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</si>
  <si>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</si>
  <si>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</si>
  <si>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</si>
  <si>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</si>
  <si>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</si>
  <si>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</si>
  <si>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</si>
  <si>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</si>
  <si>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</si>
  <si>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</si>
  <si>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</si>
  <si>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</si>
  <si>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</si>
  <si>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</si>
  <si>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</si>
  <si>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</si>
  <si>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</si>
  <si>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</si>
  <si>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</si>
  <si>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</si>
  <si>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</si>
  <si>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</si>
  <si>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</si>
  <si>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</si>
  <si>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</si>
  <si>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</si>
  <si>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</si>
  <si>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</si>
  <si>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</si>
  <si>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</si>
  <si>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</si>
  <si>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</si>
  <si>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</si>
  <si>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</si>
  <si>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</si>
  <si>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</si>
  <si>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</si>
  <si>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</si>
  <si>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</si>
  <si>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</si>
  <si>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</si>
  <si>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</si>
  <si>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</si>
  <si>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</si>
  <si>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</si>
  <si>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</si>
  <si>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</si>
  <si>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</si>
  <si>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</si>
  <si>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</si>
  <si>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</si>
  <si>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</si>
  <si>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</si>
  <si>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</si>
  <si>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</si>
  <si>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</si>
  <si>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</si>
  <si>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</si>
  <si>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</si>
  <si>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</si>
  <si>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</si>
  <si>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</si>
  <si>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</si>
  <si>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</si>
  <si>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</si>
  <si>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</si>
  <si>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</si>
  <si>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</si>
  <si>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</si>
  <si>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</si>
  <si>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</si>
  <si>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</si>
  <si>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</si>
  <si>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</si>
  <si>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</si>
  <si>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</si>
  <si>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</si>
  <si>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</si>
  <si>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</si>
  <si>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</si>
  <si>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</si>
  <si>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</si>
  <si>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</si>
  <si>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</si>
  <si>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</si>
  <si>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</si>
  <si>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</si>
  <si>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</si>
  <si>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</si>
  <si>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</si>
  <si>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</si>
  <si>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</si>
  <si>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</si>
  <si>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</si>
  <si>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</si>
  <si>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</si>
  <si>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</si>
  <si>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</si>
  <si>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</si>
  <si>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</si>
  <si>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</si>
  <si>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</si>
  <si>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</si>
  <si>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</si>
  <si>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</si>
  <si>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</si>
  <si>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</si>
  <si>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</si>
  <si>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</si>
  <si>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</si>
  <si>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</si>
  <si>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</si>
  <si>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</si>
  <si>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</si>
  <si>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</si>
  <si>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</si>
  <si>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</si>
  <si>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</si>
  <si>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</si>
  <si>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</si>
  <si>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</si>
  <si>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</si>
  <si>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</si>
  <si>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</si>
  <si>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</si>
  <si>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</si>
  <si>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</si>
  <si>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</si>
  <si>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</si>
  <si>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</si>
  <si>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</si>
  <si>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</si>
  <si>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</si>
  <si>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</si>
  <si>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</si>
  <si>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</si>
  <si>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</si>
  <si>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</si>
  <si>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</si>
  <si>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</si>
  <si>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</si>
  <si>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</si>
  <si>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</si>
  <si>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</si>
  <si>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</si>
  <si>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</si>
  <si>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</si>
  <si>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</si>
  <si>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</si>
  <si>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</si>
  <si>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</si>
  <si>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</si>
  <si>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</si>
  <si>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</si>
  <si>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</si>
  <si>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</si>
  <si>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</si>
  <si>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</si>
  <si>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</si>
  <si>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</si>
  <si>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</si>
  <si>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</si>
  <si>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</si>
  <si>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</si>
  <si>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</si>
  <si>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</si>
  <si>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</si>
  <si>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</si>
  <si>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</si>
  <si>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</si>
  <si>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</si>
  <si>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</si>
  <si>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</si>
  <si>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</si>
  <si>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</si>
  <si>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</si>
  <si>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</si>
  <si>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</si>
  <si>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</si>
  <si>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</si>
  <si>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</si>
  <si>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</si>
  <si>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</si>
  <si>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</si>
  <si>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</si>
  <si>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</si>
  <si>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</si>
  <si>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</si>
  <si>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</si>
  <si>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</si>
  <si>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</si>
  <si>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</si>
  <si>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</si>
  <si>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</si>
  <si>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</si>
  <si>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</si>
  <si>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</si>
  <si>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</si>
  <si>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</si>
  <si>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</si>
  <si>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</si>
  <si>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</si>
  <si>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</si>
  <si>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</si>
  <si>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</si>
  <si>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</si>
  <si>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</si>
  <si>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</si>
  <si>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</si>
  <si>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</si>
  <si>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</si>
  <si>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</si>
  <si>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</si>
  <si>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</si>
  <si>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</si>
  <si>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</si>
  <si>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</si>
  <si>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</si>
  <si>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</si>
  <si>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</si>
  <si>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</si>
  <si>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</si>
  <si>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</si>
  <si>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</si>
  <si>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</si>
  <si>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</si>
  <si>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</si>
  <si>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</si>
  <si>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</si>
  <si>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</si>
  <si>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</si>
  <si>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</si>
  <si>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</si>
  <si>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</si>
  <si>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</si>
  <si>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</si>
  <si>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</si>
  <si>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</si>
  <si>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</si>
  <si>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</si>
  <si>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</si>
  <si>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</si>
  <si>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</si>
  <si>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</si>
  <si>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</si>
  <si>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</si>
  <si>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</si>
  <si>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</si>
  <si>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</si>
  <si>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</si>
  <si>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</si>
  <si>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</si>
  <si>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</si>
  <si>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</si>
  <si>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</si>
  <si>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</si>
  <si>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</si>
  <si>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</si>
  <si>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</si>
  <si>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</si>
  <si>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</si>
  <si>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</si>
  <si>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</si>
  <si>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</si>
  <si>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</si>
  <si>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</si>
  <si>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</si>
  <si>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</si>
  <si>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</si>
  <si>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</si>
  <si>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</si>
  <si>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</si>
  <si>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</si>
  <si>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</si>
  <si>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</si>
  <si>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</si>
  <si>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</si>
  <si>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</si>
  <si>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</si>
  <si>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</si>
  <si>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</si>
  <si>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</si>
  <si>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</si>
  <si>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</si>
  <si>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</si>
  <si>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</si>
  <si>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</si>
  <si>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</si>
  <si>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</si>
  <si>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</si>
  <si>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</si>
  <si>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</si>
  <si>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</si>
  <si>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</si>
  <si>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</si>
  <si>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</si>
  <si>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</si>
  <si>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</si>
  <si>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</si>
  <si>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</si>
  <si>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</si>
  <si>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</si>
  <si>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</si>
  <si>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</si>
  <si>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</si>
  <si>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</si>
  <si>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</si>
  <si>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</si>
  <si>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</si>
  <si>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</si>
  <si>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</si>
  <si>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</si>
  <si>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</si>
  <si>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</si>
  <si>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</si>
  <si>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</si>
  <si>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</si>
  <si>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</si>
  <si>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</si>
  <si>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</si>
  <si>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</si>
  <si>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</si>
  <si>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</si>
  <si>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</si>
  <si>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</si>
  <si>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</si>
  <si>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</si>
  <si>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</si>
  <si>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</si>
  <si>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</si>
  <si>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</si>
  <si>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</si>
  <si>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</si>
  <si>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</si>
  <si>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</si>
  <si>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</si>
  <si>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</si>
  <si>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</si>
  <si>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</si>
  <si>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</si>
  <si>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</si>
  <si>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</si>
  <si>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</si>
  <si>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</si>
  <si>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</si>
  <si>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</si>
  <si>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</si>
  <si>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</si>
  <si>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</si>
  <si>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</si>
  <si>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</si>
  <si>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</si>
  <si>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</si>
  <si>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</si>
  <si>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</si>
  <si>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</si>
  <si>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</si>
  <si>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</si>
  <si>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</si>
  <si>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</si>
  <si>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</si>
  <si>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</si>
  <si>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</si>
  <si>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</si>
  <si>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</si>
  <si>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</si>
  <si>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</si>
  <si>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</si>
  <si>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</si>
  <si>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</si>
  <si>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</si>
  <si>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</si>
  <si>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</si>
  <si>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</si>
  <si>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</si>
  <si>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</si>
  <si>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</si>
  <si>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</si>
  <si>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</si>
  <si>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</si>
  <si>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</si>
  <si>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</si>
  <si>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</si>
  <si>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</si>
  <si>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</si>
  <si>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</si>
  <si>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</si>
  <si>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</si>
  <si>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</si>
  <si>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</si>
  <si>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</si>
  <si>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</si>
  <si>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</si>
  <si>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</si>
  <si>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</si>
  <si>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</si>
  <si>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</si>
  <si>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</si>
  <si>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</si>
  <si>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</si>
  <si>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</si>
  <si>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</si>
  <si>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</si>
  <si>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</si>
  <si>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</si>
  <si>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</si>
  <si>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</si>
  <si>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</si>
  <si>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</si>
  <si>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</si>
  <si>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</si>
  <si>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</si>
  <si>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</si>
  <si>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</si>
  <si>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</si>
  <si>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</si>
  <si>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</si>
  <si>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</si>
  <si>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</si>
  <si>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</si>
  <si>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</si>
  <si>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</si>
  <si>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</si>
  <si>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</si>
  <si>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</si>
  <si>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</si>
  <si>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</si>
  <si>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</si>
  <si>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</si>
  <si>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</si>
  <si>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</si>
  <si>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</si>
  <si>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</si>
  <si>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</si>
  <si>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</si>
  <si>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</si>
  <si>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</si>
  <si>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</si>
  <si>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</si>
  <si>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</si>
  <si>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</si>
  <si>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</si>
  <si>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</si>
  <si>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</si>
  <si>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</si>
  <si>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</si>
  <si>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</si>
  <si>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</si>
  <si>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</si>
  <si>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</si>
  <si>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</si>
  <si>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</si>
  <si>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</si>
  <si>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</si>
  <si>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</si>
  <si>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</si>
  <si>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</si>
  <si>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</si>
  <si>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</si>
  <si>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</si>
  <si>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</si>
  <si>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</si>
  <si>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</si>
  <si>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</si>
  <si>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</si>
  <si>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</si>
  <si>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Team at site TS</t>
  </si>
  <si>
    <t>PCM-20251020-00001430</t>
  </si>
  <si>
    <t>ETA 10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</si>
  <si>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</si>
  <si>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</si>
  <si>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</si>
  <si>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</si>
  <si>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</si>
  <si>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</si>
  <si>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</si>
  <si>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</si>
  <si>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</si>
  <si>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</si>
  <si>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PCM-20251020-00001359</t>
  </si>
  <si>
    <t>EM Team on the way ETA: 50 Mins</t>
  </si>
  <si>
    <t>PCM-20251020-00001388</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</si>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</sst>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7" dataDxfId="156" headerRowBorderDxfId="154" tableBorderDxfId="155" totalsRowBorderDxfId="153">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7" totalsRowShown="0" headerRowDxfId="31" dataDxfId="30" headerRowBorderDxfId="28" tableBorderDxfId="29">
  <autoFilter ref="A1:L5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287.66987164352031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7.1745591435173992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45950.618297569446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45950.618297569446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45950.618297569446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45950.618297569446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45950.618297569446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45950.618297569446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45950.618297569446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45950.618297569446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45950.618297569446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45950.618297569446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45950.618297569446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45950.618297569446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45950.618297569446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45950.618297569446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45950.618297569446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45950.618297569446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45950.618297569446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45950.618297569446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45950.618297569446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45950.618297569446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45950.618297569446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45950.618297569446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45950.618297569446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45950.618297569446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45950.618297569446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45950.618297569446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45950.618297569446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45950.618297569446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45950.618297569446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45950.618297569446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45950.618297569446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45950.618297569446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45950.618297569446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45950.618297569446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45950.618297569446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45950.618297569446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45950.618297569446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45950.618297569446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45950.618297569446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45950.618297569446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45950.618297569446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45950.618297569446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45950.618297569446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45950.618297569446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45950.618297569446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45950.618297569446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45950.618297569446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45950.618297569446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45950.618297569446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45950.618297569446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45950.618297569446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45950.618297569446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45950.618297569446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45950.618297569446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45950.618297569446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45950.618297569446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45950.618297569446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45950.618297569446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45950.618297569446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45950.618297569446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45950.618297569446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45950.618297569446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45950.618297569446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45950.618297569446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45950.618297569446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45950.618297569446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45950.618297569446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45950.618297569446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45950.618297569446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45950.618297569446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45950.618297569446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45950.618297569446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45950.618297569446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45950.618297569446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45950.618297569446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45950.618297569446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45950.618297569446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45950.618297569446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45950.618297569446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45950.618297569446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45950.618297569446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45950.618297569446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45950.618297569446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45950.618297569446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45950.618297569446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45950.618297569446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45950.618297569446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45950.618297569446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45950.618297569446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45950.618297569446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45950.618297569446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45950.618297569446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761B9C49-0535-4101-88A7-65705C0297C4}"/>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143.89121423611505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125.61845960648498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6.1225221064814832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c r="D6" s="18" t="s">
        <v>27217</v>
      </c>
      <c r="E6" s="116"/>
      <c r="F6" s="117"/>
      <c r="G6" s="118">
        <f ca="1">IFERROR(NOW()-F6,"-")</f>
        <v>45950.618297569446</v>
      </c>
      <c r="H6" s="117">
        <v>45950.510104166664</v>
      </c>
      <c r="I6" s="18" t="str">
        <f>IFERROR(VLOOKUP(D6,DB!A:F,6,0),"")</f>
        <v>Generator-SG</v>
      </c>
      <c r="J6" s="18" t="str">
        <f>IFERROR(VLOOKUP(D6,DB!A:G,7,0),"")</f>
        <v>In progress+No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45950.618297569446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45950.618297569446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45950.618297569446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45950.618297569446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45950.618297569446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45950.618297569446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45950.618297569446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45950.618297569446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45950.618297569446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45950.618297569446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45950.618297569446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45950.618297569446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45950.618297569446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45950.618297569446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45950.618297569446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45950.618297569446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45950.618297569446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45950.618297569446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45950.618297569446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45950.618297569446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45950.618297569446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45950.618297569446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45950.618297569446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45950.618297569446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45950.618297569446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45950.618297569446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45950.618297569446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45950.618297569446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45950.618297569446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45950.618297569446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45950.618297569446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45950.618297569446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45950.618297569446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45950.618297569446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45950.618297569446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45950.618297569446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45950.618297569446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45950.618297569446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45950.618297569446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45950.618297569446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45950.618297569446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45950.618297569446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45950.618297569446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45950.618297569446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45950.618297569446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45950.618297569446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45950.618297569446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45950.618297569446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45950.618297569446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45950.618297569446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45950.618297569446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45950.618297569446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45950.618297569446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45950.618297569446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45950.618297569446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45950.618297569446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45950.618297569446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45950.618297569446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45950.618297569446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45950.618297569446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45950.618297569446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45950.618297569446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45950.618297569446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45950.618297569446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45950.618297569446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45950.618297569446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45950.618297569446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45950.618297569446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45950.618297569446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45950.618297569446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45950.618297569446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45950.618297569446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45950.618297569446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45950.618297569446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45950.618297569446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45950.618297569446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45950.618297569446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15793</v>
      </c>
      <c r="E2" s="18" t="s">
        <v>38964</v>
      </c>
      <c r="F2" s="20">
        <v>45950.596863425926</v>
      </c>
      <c r="G2" s="21">
        <f t="shared" ref="G2:G42" ca="1" si="0">IFERROR(NOW()-F2,"-")</f>
        <v>2.143414352030959E-2</v>
      </c>
      <c r="H2" s="22">
        <v>45950.57708333333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45950.618297569446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45950.618297569446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45950.618297569446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45950.618297569446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45950.618297569446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45950.618297569446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45950.618297569446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45950.618297569446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45950.618297569446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45950.618297569446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45950.618297569446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45950.618297569446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45950.618297569446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45950.618297569446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45950.618297569446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45950.618297569446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45950.618297569446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45950.618297569446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45950.618297569446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45950.618297569446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45950.618297569446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45950.618297569446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45950.618297569446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45950.618297569446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45950.618297569446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45950.618297569446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45950.618297569446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45950.618297569446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45950.618297569446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45950.618297569446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45950.618297569446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45950.618297569446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45950.618297569446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45950.618297569446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45950.618297569446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45950.618297569446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45950.618297569446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45950.618297569446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45950.618297569446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45950.618297569446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45950.618297569446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45950.618297569446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45950.618297569446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45950.618297569446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45950.618297569446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45950.618297569446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45950.618297569446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45950.618297569446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45950.618297569446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45950.618297569446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45950.618297569446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45950.618297569446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45950.618297569446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45950.618297569446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45950.618297569446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45950.618297569446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45950.618297569446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45950.618297569446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45950.618297569446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45950.618297569446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45950.618297569446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45950.618297569446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45950.618297569446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45950.618297569446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45950.618297569446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45950.618297569446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45950.618297569446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45950.618297569446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45950.618297569446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45950.618297569446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45950.618297569446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45950.618297569446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45950.618297569446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45950.618297569446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45950.618297569446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45950.618297569446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45950.618297569446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45950.618297569446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45950.618297569446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45950.618297569446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45950.618297569446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45950.618297569446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45950.618297569446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45950.618297569446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45950.618297569446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45950.618297569446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45950.618297569446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45950.618297569446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45950.618297569446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45950.618297569446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45950.618297569446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45950.618297569446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45950.618297569446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45950.618297569446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45950.618297569446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45950.618297569446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45950.618297569446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45950.618297569446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45950.618297569446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45950.618297569446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45950.618297569446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45950.618297569446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45950.618297569446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45950.618297569446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45950.618297569446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45950.618297569446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45950.618297569446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45950.618297569446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45950.618297569446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45950.618297569446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45950.618297569446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45950.618297569446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45950.618297569446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45950.618297569446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45950.618297569446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45950.618297569446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45950.618297569446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45950.618297569446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45950.618297569446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45950.618297569446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45950.618297569446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45950.618297569446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45950.618297569446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45950.618297569446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45950.618297569446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45950.618297569446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45950.618297569446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45950.618297569446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45950.618297569446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45950.618297569446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45950.618297569446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45950.618297569446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45950.618297569446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45950.618297569446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45950.618297569446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45950.618297569446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45950.618297569446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45950.618297569446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45950.618297569446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45950.618297569446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45950.618297569446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45950.618297569446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45950.618297569446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45950.618297569446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45950.618297569446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45950.618297569446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45950.618297569446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45950.618297569446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45950.618297569446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45950.618297569446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45950.618297569446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45950.618297569446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45950.618297569446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45950.618297569446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45950.618297569446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45950.618297569446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45950.618297569446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45950.618297569446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45950.618297569446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45950.618297569446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45950.618297569446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45950.618297569446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45950.618297569446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45950.618297569446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45950.618297569446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45950.618297569446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45950.618297569446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45950.618297569446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45950.618297569446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45950.618297569446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45950.618297569446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45950.618297569446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45950.618297569446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45950.618297569446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45950.618297569446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45950.618297569446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45950.618297569446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45950.618297569446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45950.618297569446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45950.618297569446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45950.618297569446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45950.618297569446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45950.618297569446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45950.618297569446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45950.618297569446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45950.618297569446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45950.618297569446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45950.618297569446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45950.618297569446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45950.618297569446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45950.618297569446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45950.618297569446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45950.618297569446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45950.618297569446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45950.618297569446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45950.618297569446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45950.618297569446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45950.618297569446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45950.618297569446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45950.618297569446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45950.618297569446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45950.618297569446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45950.618297569446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45950.618297569446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45950.618297569446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45950.618297569446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45950.618297569446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45950.618297569446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45950.618297569446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45950.618297569446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45950.618297569446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45950.618297569446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45950.618297569446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45950.618297569446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45950.618297569446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45950.618297569446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45950.618297569446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45950.618297569446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45950.618297569446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45950.618297569446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45950.618297569446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45950.618297569446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45950.618297569446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45950.618297569446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45950.618297569446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45950.618297569446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45950.618297569446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45950.618297569446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45950.618297569446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45950.618297569446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45950.618297569446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45950.618297569446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45950.618297569446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45950.618297569446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45950.618297569446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45950.618297569446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45950.618297569446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45950.618297569446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45950.618297569446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45950.618297569446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45950.618297569446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45950.618297569446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45950.618297569446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45950.618297569446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45950.618297569446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45950.618297569446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45950.618297569446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45950.618297569446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45950.618297569446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45950.618297569446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45950.618297569446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45950.618297569446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45950.618297569446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45950.618297569446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45950.618297569446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45950.618297569446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45950.618297569446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45950.618297569446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45950.618297569446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45950.618297569446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45950.618297569446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45950.618297569446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45950.618297569446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45950.618297569446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45950.618297569446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45950.618297569446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45950.618297569446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45950.618297569446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45950.618297569446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45950.618297569446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45950.618297569446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45950.618297569446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45950.618297569446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45950.618297569446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45950.618297569446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45950.618297569446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45950.618297569446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45950.618297569446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45950.618297569446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45950.618297569446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45950.618297569446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45950.618297569446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45950.618297569446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45950.618297569446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45950.618297569446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45950.618297569446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45950.618297569446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45950.618297569446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45950.618297569446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45950.618297569446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45950.618297569446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45950.618297569446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45950.618297569446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45950.618297569446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45950.618297569446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45950.618297569446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45950.618297569446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45950.618297569446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45950.618297569446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45950.618297569446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45950.618297569446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45950.618297569446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45950.618297569446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45950.618297569446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45950.618297569446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45950.618297569446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45950.618297569446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45950.618297569446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45950.618297569446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45950.618297569446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45950.618297569446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45950.618297569446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45950.618297569446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45950.618297569446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45950.618297569446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45950.618297569446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45950.618297569446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45950.618297569446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45950.618297569446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45950.618297569446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45950.618297569446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45950.618297569446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45950.618297569446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45950.618297569446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45950.618297569446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45950.618297569446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45950.618297569446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45950.618297569446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45950.618297569446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45950.618297569446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45950.618297569446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45950.618297569446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45950.618297569446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45950.618297569446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45950.618297569446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45950.618297569446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45950.618297569446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45950.618297569446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45950.618297569446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45950.618297569446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45950.618297569446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45950.618297569446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45950.618297569446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45950.618297569446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45950.618297569446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45950.618297569446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45950.618297569446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45950.618297569446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45950.618297569446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45950.618297569446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45950.618297569446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45950.618297569446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45950.618297569446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45950.618297569446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45950.618297569446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45950.618297569446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45950.618297569446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45950.618297569446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45950.618297569446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45950.618297569446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45950.618297569446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45950.618297569446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45950.618297569446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45950.618297569446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45950.618297569446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45950.618297569446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45950.618297569446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45950.618297569446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45950.618297569446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45950.618297569446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45950.618297569446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45950.618297569446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45950.618297569446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45950.618297569446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45950.618297569446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45950.618297569446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45950.618297569446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45950.618297569446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45950.618297569446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45950.618297569446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45950.618297569446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45950.618297569446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45950.618297569446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45950.618297569446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45950.618297569446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45950.618297569446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45950.618297569446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45950.618297569446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45950.618297569446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45950.618297569446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45950.618297569446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45950.618297569446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45950.618297569446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45950.618297569446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45950.618297569446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45950.618297569446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45950.618297569446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45950.618297569446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45950.618297569446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45950.618297569446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45950.618297569446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45950.618297569446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45950.618297569446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45950.618297569446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45950.618297569446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45950.618297569446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45950.618297569446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45950.618297569446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45950.618297569446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45950.618297569446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45950.618297569446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45950.618297569446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45950.618297569446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45950.618297569446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45950.618297569446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45950.618297569446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45950.618297569446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45950.618297569446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45950.618297569446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45950.618297569446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45950.618297569446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45950.618297569446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45950.618297569446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45950.618297569446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45950.618297569446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45950.618297569446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45950.618297569446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45950.618297569446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45950.618297569446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45950.618297569446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45950.618297569446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45950.618297569446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45950.618297569446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45950.618297569446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45950.618297569446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45950.618297569446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45950.618297569446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45950.618297569446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45950.618297569446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45950.618297569446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45950.618297569446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45950.618297569446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45950.618297569446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45950.618297569446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45950.618297569446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45950.618297569446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45950.618297569446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45950.618297569446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45950.618297569446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45950.618297569446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45950.618297569446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45950.618297569446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45950.618297569446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45950.618297569446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45950.618297569446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45950.618297569446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45950.618297569446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45950.618297569446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45950.618297569446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45950.618297569446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45950.618297569446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45950.618297569446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45950.618297569446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45950.618297569446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45950.618297569446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45950.618297569446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45950.618297569446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45950.618297569446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45950.618297569446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45950.618297569446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45950.618297569446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45950.618297569446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45950.618297569446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45950.618297569446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45950.618297569446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45950.618297569446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45950.618297569446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45950.618297569446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45950.618297569446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45950.618297569446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45950.618297569446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45950.618297569446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45950.618297569446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45950.618297569446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45950.618297569446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45950.618297569446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45950.618297569446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45950.618297569446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45950.618297569446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45950.618297569446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45950.618297569446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45950.618297569446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45950.618297569446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45950.618297569446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45950.618297569446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45950.618297569446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45950.618297569446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45950.618297569446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45950.618297569446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45950.618297569446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45950.618297569446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45950.618297569446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45950.618297569446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45950.618297569446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45950.618297569446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45950.618297569446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45950.618297569446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45950.618297569446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45950.618297569446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45950.618297569446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45950.618297569446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45950.618297569446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45950.618297569446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45950.618297569446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45950.618297569446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45950.618297569446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45950.618297569446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45950.618297569446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45950.618297569446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45950.618297569446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45950.618297569446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45950.618297569446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45950.618297569446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45950.618297569446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45950.618297569446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45950.618297569446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45950.618297569446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45950.618297569446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45950.618297569446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45950.618297569446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45950.618297569446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45950.618297569446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45950.618297569446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45950.618297569446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45950.618297569446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45950.618297569446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45950.618297569446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45950.618297569446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45950.618297569446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45950.618297569446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45950.618297569446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45950.618297569446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45950.618297569446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45950.618297569446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45950.618297569446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45950.618297569446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45950.618297569446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45950.618297569446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45950.618297569446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45950.618297569446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45950.618297569446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45950.618297569446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45950.618297569446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45950.618297569446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45950.618297569446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45950.618297569446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45950.618297569446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45950.618297569446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45950.618297569446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45950.618297569446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45950.618297569446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45950.618297569446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45950.618297569446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45950.618297569446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45950.618297569446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45950.618297569446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45950.618297569446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45950.618297569446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45950.618297569446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45950.618297569446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45950.618297569446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45950.618297569446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45950.618297569446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45950.618297569446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45950.618297569446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45950.618297569446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45950.618297569446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45950.618297569446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45950.618297569446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45950.618297569446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45950.618297569446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45950.618297569446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45950.618297569446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45950.618297569446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45950.618297569446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45950.618297569446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45950.618297569446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45950.618297569446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45950.618297569446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45950.618297569446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45950.618297569446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45950.618297569446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45950.618297569446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45950.618297569446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45950.618297569446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45950.618297569446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45950.618297569446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45950.618297569446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45950.618297569446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45950.618297569446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45950.618297569446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45950.618297569446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45950.618297569446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45950.618297569446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45950.618297569446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45950.618297569446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45950.618297569446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45950.618297569446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45950.618297569446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45950.618297569446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45950.618297569446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45950.618297569446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45950.618297569446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45950.618297569446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45950.618297569446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45950.618297569446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45950.618297569446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45950.618297569446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45950.618297569446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45950.618297569446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45950.618297569446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45950.618297569446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45950.618297569446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45950.618297569446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45950.618297569446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45950.618297569446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45950.618297569446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45950.618297569446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45950.618297569446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45950.618297569446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45950.618297569446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45950.618297569446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45950.618297569446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45950.618297569446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45950.618297569446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45950.618297569446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45950.618297569446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45950.618297569446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45950.618297569446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45950.618297569446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45950.618297569446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45950.618297569446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45950.618297569446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45950.618297569446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45950.618297569446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45950.618297569446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45950.618297569446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45950.618297569446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45950.618297569446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45950.618297569446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45950.618297569446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45950.618297569446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45950.618297569446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45950.618297569446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45950.618297569446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45950.618297569446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45950.618297569446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45950.618297569446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45950.618297569446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45950.618297569446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45950.618297569446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45950.618297569446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45950.618297569446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45950.618297569446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45950.618297569446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45950.618297569446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45950.618297569446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45950.618297569446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45950.618297569446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45950.618297569446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45950.618297569446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45950.618297569446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45950.618297569446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45950.618297569446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45950.618297569446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45950.618297569446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45950.618297569446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45950.618297569446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45950.618297569446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45950.618297569446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45950.618297569446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45950.618297569446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45950.618297569446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45950.618297569446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45950.618297569446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45950.618297569446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45950.618297569446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45950.618297569446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45950.618297569446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45950.618297569446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45950.618297569446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45950.618297569446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45950.618297569446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45950.618297569446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45950.618297569446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45950.618297569446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45950.618297569446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45950.618297569446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45950.618297569446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45950.618297569446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45950.618297569446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45950.618297569446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45950.618297569446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45950.618297569446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45950.618297569446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45950.618297569446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45950.618297569446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45950.618297569446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45950.618297569446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45950.618297569446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45950.618297569446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45950.618297569446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45950.618297569446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45950.618297569446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45950.618297569446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45950.618297569446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45950.618297569446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45950.618297569446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45950.618297569446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45950.618297569446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45950.618297569446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45950.618297569446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45950.618297569446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45950.618297569446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45950.618297569446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45950.618297569446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45950.618297569446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45950.618297569446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45950.618297569446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45950.618297569446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45950.618297569446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45950.618297569446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45950.618297569446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45950.618297569446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45950.618297569446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45950.618297569446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45950.618297569446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45950.618297569446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45950.618297569446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45950.618297569446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45950.618297569446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45950.618297569446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45950.618297569446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45950.618297569446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45950.618297569446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45950.618297569446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45950.618297569446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45950.618297569446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45950.618297569446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45950.618297569446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45950.618297569446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45950.618297569446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45950.618297569446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45950.618297569446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45950.618297569446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45950.618297569446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45950.618297569446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45950.618297569446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45950.618297569446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45950.618297569446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45950.618297569446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45950.618297569446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45950.618297569446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45950.618297569446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45950.618297569446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45950.618297569446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45950.618297569446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45950.618297569446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45950.618297569446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45950.618297569446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45950.618297569446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45950.618297569446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45950.618297569446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45950.618297569446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45950.618297569446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45950.618297569446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45950.618297569446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45950.618297569446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45950.618297569446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45950.618297569446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45950.618297569446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45950.618297569446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45950.618297569446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45950.618297569446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45950.618297569446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45950.618297569446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45950.618297569446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45950.618297569446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45950.618297569446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45950.618297569446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45950.618297569446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45950.618297569446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45950.618297569446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45950.618297569446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45950.618297569446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45950.618297569446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45950.618297569446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45950.618297569446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45950.618297569446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45950.618297569446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45950.618297569446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45950.618297569446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45950.618297569446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45950.618297569446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45950.618297569446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45950.618297569446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45950.618297569446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45950.618297569446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45950.618297569446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45950.618297569446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45950.618297569446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45950.618297569446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45950.618297569446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45950.618297569446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45950.618297569446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45950.618297569446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45950.618297569446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45950.618297569446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45950.618297569446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45950.618297569446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45950.618297569446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45950.618297569446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45950.618297569446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45950.618297569446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45950.618297569446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45950.618297569446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45950.618297569446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45950.618297569446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45950.618297569446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45950.618297569446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45950.618297569446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45950.618297569446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45950.618297569446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45950.618297569446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45950.618297569446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45950.618297569446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45950.618297569446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45950.618297569446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45950.618297569446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45950.618297569446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45950.618297569446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45950.618297569446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45950.618297569446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45950.618297569446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45950.618297569446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45950.618297569446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45950.618297569446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45950.618297569446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45950.618297569446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45950.618297569446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45950.618297569446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45950.618297569446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45950.618297569446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45950.618297569446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45950.618297569446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45950.618297569446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45950.618297569446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45950.618297569446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45950.618297569446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45950.618297569446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45950.618297569446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45950.618297569446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45950.618297569446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45950.618297569446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45950.618297569446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45950.618297569446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45950.618297569446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45950.618297569446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45950.618297569446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45950.618297569446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45950.618297569446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45950.618297569446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45950.618297569446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45950.618297569446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45950.618297569446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45950.618297569446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45950.618297569446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45950.618297569446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45950.618297569446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45950.618297569446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45950.618297569446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45950.618297569446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45950.618297569446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45950.618297569446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45950.618297569446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45950.618297569446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45950.618297569446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45950.618297569446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45950.618297569446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45950.618297569446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45950.618297569446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45950.618297569446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45950.618297569446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45950.618297569446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45950.618297569446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45950.618297569446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45950.618297569446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45950.618297569446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45950.618297569446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45950.618297569446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45950.618297569446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45950.618297569446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45950.618297569446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45950.618297569446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45950.618297569446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45950.618297569446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45950.618297569446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45950.618297569446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45950.618297569446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45950.618297569446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45950.618297569446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45950.618297569446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45950.618297569446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45950.618297569446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45950.618297569446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45950.618297569446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45950.618297569446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45950.618297569446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45950.618297569446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45950.618297569446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45950.618297569446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45950.618297569446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45950.618297569446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45950.618297569446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45950.618297569446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45950.618297569446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45950.618297569446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45950.618297569446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45950.618297569446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45950.618297569446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45950.618297569446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45950.618297569446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45950.618297569446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45950.618297569446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45950.618297569446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45950.618297569446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45950.618297569446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45950.618297569446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45950.618297569446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45950.618297569446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45950.618297569446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45950.618297569446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45950.618297569446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45950.618297569446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45950.618297569446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45950.618297569446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45950.618297569446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45950.618297569446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45950.618297569446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45950.618297569446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45950.618297569446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45950.618297569446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45950.618297569446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45950.618297569446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45950.618297569446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45950.618297569446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45950.618297569446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45950.618297569446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45950.618297569446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45950.618297569446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45950.618297569446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45950.618297569446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45950.618297569446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45950.618297569446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45950.618297569446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45950.618297569446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45950.618297569446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45950.618297569446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45950.618297569446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45950.618297569446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45950.618297569446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45950.618297569446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45950.618297569446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45950.618297569446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45950.618297569446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45950.618297569446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45950.618297569446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45950.618297569446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45950.618297569446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45950.618297569446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45950.618297569446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45950.618297569446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45950.618297569446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45950.618297569446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45950.618297569446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45950.618297569446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45950.618297569446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45950.618297569446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45950.618297569446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45950.618297569446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45950.618297569446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45950.618297569446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45950.618297569446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45950.618297569446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45950.618297569446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45950.618297569446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45950.618297569446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45950.618297569446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45950.618297569446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45950.618297569446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45950.618297569446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45950.618297569446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45950.618297569446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45950.618297569446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45950.618297569446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45950.618297569446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45950.618297569446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45950.618297569446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45950.618297569446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45950.618297569446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45950.618297569446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45950.618297569446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45950.618297569446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45950.618297569446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45950.618297569446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45950.618297569446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45950.618297569446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45950.618297569446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45950.618297569446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45950.618297569446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45950.618297569446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45950.618297569446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45950.618297569446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45950.618297569446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45950.618297569446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45950.618297569446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45950.618297569446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45950.618297569446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45950.618297569446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45950.618297569446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45950.618297569446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45950.618297569446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45950.618297569446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45950.618297569446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45950.618297569446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45950.618297569446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45950.618297569446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45950.618297569446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45950.618297569446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45950.618297569446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45950.618297569446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45950.618297569446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45950.618297569446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45950.618297569446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45950.618297569446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45950.618297569446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45950.618297569446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45950.618297569446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45950.618297569446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45950.618297569446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45950.618297569446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45950.618297569446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45950.618297569446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45950.618297569446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45950.618297569446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45950.618297569446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45950.618297569446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45950.618297569446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45950.618297569446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45950.618297569446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45950.618297569446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45950.618297569446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45950.618297569446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45950.618297569446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45950.618297569446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45950.618297569446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45950.618297569446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45950.618297569446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45950.618297569446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45950.618297569446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45950.618297569446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45950.618297569446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45950.618297569446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45950.618297569446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45950.618297569446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45950.618297569446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45950.618297569446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45950.618297569446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45950.618297569446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45950.618297569446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45950.618297569446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45950.618297569446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45950.618297569446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45950.618297569446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45950.618297569446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45950.618297569446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45950.618297569446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45950.618297569446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45950.618297569446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45950.618297569446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45950.618297569446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45950.618297569446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45950.618297569446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45950.618297569446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45950.618297569446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45950.618297569446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45950.618297569446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45950.618297569446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45950.618297569446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45950.618297569446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45950.618297569446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45950.618297569446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45950.618297569446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45950.618297569446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45950.618297569446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45950.618297569446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45950.618297569446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45950.618297569446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45950.618297569446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45950.618297569446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45950.618297569446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45950.618297569446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45950.618297569446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45950.618297569446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45950.618297569446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45950.618297569446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45950.618297569446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45950.618297569446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45950.618297569446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45950.618297569446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45950.618297569446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45950.618297569446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45950.618297569446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45950.618297569446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45950.618297569446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45950.618297569446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45950.618297569446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45950.618297569446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45950.618297569446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45950.618297569446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45950.618297569446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45950.618297569446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45950.618297569446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45950.618297569446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45950.618297569446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45950.618297569446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45950.618297569446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45950.618297569446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45950.618297569446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45950.618297569446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45950.618297569446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45950.618297569446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45950.618297569446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247.13757997685025</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95"/>
      <c r="E3" s="100"/>
      <c r="F3" s="125"/>
      <c r="G3" s="126">
        <f ca="1">IFERROR(NOW()-F3,"")</f>
        <v>45950.618297569446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45950.618297569446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45950.618297569446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45950.618297569446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45950.618297569446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45950.618297569446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45950.618297569446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45950.618297569446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45950.618297569446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45950.618297569446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45950.618297569446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45950.618297569446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45950.618297569446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45950.618297569446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45950.618297569446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45950.618297569446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45950.618297569446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45950.618297569446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45950.618297569446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45950.618297569446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45950.618297569446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45950.618297569446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45950.618297569446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45950.618297569446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45950.618297569446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45950.618297569446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45950.618297569446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45950.618297569446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45950.618297569446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45950.618297569446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45950.618297569446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45950.618297569446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45950.618297569446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45950.618297569446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45950.618297569446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45950.618297569446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45950.618297569446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45950.618297569446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45950.618297569446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45950.618297569446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45950.618297569446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45950.618297569446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45950.618297569446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45950.618297569446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45950.618297569446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45950.618297569446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45950.618297569446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45950.618297569446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45950.618297569446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45950.618297569446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45950.618297569446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45950.618297569446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45950.618297569446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45950.618297569446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45950.618297569446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45950.618297569446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45950.618297569446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45950.618297569446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45950.618297569446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45950.618297569446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45950.618297569446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45950.618297569446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45950.618297569446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45950.618297569446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45950.618297569446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45950.618297569446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45950.618297569446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45950.618297569446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45950.618297569446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45950.618297569446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45950.618297569446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45950.618297569446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45950.618297569446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45950.618297569446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45950.618297569446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45950.618297569446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45950.618297569446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45950.618297569446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45950.618297569446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45950.618297569446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45950.618297569446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45950.618297569446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45950.618297569446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45950.618297569446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45950.618297569446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45950.618297569446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45950.618297569446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45950.618297569446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45950.618297569446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45950.618297569446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45950.618297569446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45950.618297569446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45950.618297569446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45950.618297569446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45950.618297569446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45950.618297569446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45950.618297569446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45950.618297569446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45950.618297569446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45950.618297569446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45950.618297569446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45950.618297569446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45950.618297569446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45950.618297569446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45950.618297569446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45950.618297569446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45950.618297569446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45950.618297569446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45950.618297569446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45950.618297569446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45950.618297569446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45950.618297569446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45950.618297569446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45950.618297569446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45950.618297569446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45950.618297569446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45950.618297569446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45950.618297569446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45950.618297569446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45950.618297569446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45950.618297569446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45950.618297569446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45950.618297569446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45950.618297569446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45950.618297569446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45950.618297569446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45950.618297569446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45950.618297569446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45950.618297569446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45950.618297569446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45950.618297569446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45950.618297569446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45950.618297569446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45950.618297569446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45950.618297569446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45950.618297569446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45950.618297569446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45950.618297569446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45950.618297569446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45950.618297569446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45950.618297569446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45950.618297569446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45950.618297569446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45950.618297569446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45950.618297569446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45950.618297569446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45950.618297569446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45950.618297569446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45950.618297569446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45950.618297569446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45950.618297569446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45950.618297569446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45950.618297569446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45950.618297569446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45950.618297569446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45950.618297569446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45950.618297569446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45950.618297569446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45950.618297569446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45950.618297569446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45950.618297569446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45950.618297569446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45950.618297569446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45950.618297569446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45950.618297569446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45950.618297569446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45950.618297569446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45950.618297569446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45950.618297569446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45950.618297569446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45950.618297569446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45950.618297569446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45950.618297569446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45950.618297569446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45950.618297569446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45950.618297569446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45950.618297569446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45950.618297569446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45950.618297569446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45950.618297569446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45950.618297569446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45950.618297569446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45950.618297569446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45950.618297569446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45950.618297569446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45950.618297569446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45950.618297569446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45950.618297569446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45950.618297569446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45950.618297569446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45950.618297569446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45950.618297569446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45950.618297569446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45950.618297569446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45950.618297569446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45950.618297569446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45950.618297569446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45950.618297569446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45950.618297569446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45950.618297569446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45950.618297569446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45950.618297569446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45950.618297569446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45950.618297569446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45950.618297569446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45950.618297569446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45950.618297569446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45950.618297569446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45950.618297569446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45950.618297569446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45950.618297569446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45950.618297569446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45950.618297569446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45950.618297569446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45950.618297569446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45950.618297569446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45950.618297569446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45950.618297569446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45950.618297569446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45950.618297569446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45950.618297569446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45950.618297569446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45950.618297569446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45950.618297569446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45950.618297569446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45950.618297569446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45950.618297569446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45950.618297569446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45950.618297569446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45950.618297569446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45950.618297569446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45950.618297569446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45950.618297569446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45950.618297569446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45950.618297569446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45950.618297569446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45950.618297569446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45950.618297569446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45950.618297569446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45950.618297569446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45950.618297569446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45950.618297569446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45950.618297569446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45950.618297569446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45950.618297569446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45950.618297569446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45950.618297569446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45950.618297569446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45950.618297569446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45950.618297569446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45950.618297569446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45950.618297569446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45950.618297569446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45950.618297569446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45950.618297569446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45950.618297569446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45950.618297569446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45950.618297569446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45950.618297569446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45950.618297569446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45950.618297569446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45950.618297569446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45950.618297569446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45950.618297569446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45950.618297569446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45950.618297569446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45950.618297569446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45950.618297569446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45950.618297569446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45950.618297569446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45950.618297569446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45950.618297569446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45950.618297569446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45950.618297569446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45950.618297569446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45950.618297569446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45950.618297569446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45950.618297569446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45950.618297569446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45950.618297569446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45950.618297569446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45950.618297569446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45950.618297569446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45950.618297569446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45950.618297569446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45950.618297569446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45950.618297569446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45950.618297569446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45950.618297569446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45950.618297569446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45950.618297569446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45950.618297569446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45950.618297569446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45950.618297569446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45950.618297569446</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45950.618297569446</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1"/>
  <sheetViews>
    <sheetView tabSelected="1" workbookViewId="0">
      <selection activeCell="D12" sqref="D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58.786237384258129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24.429420254629804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5.8467234953714069</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1.9571864583340357</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33922</v>
      </c>
      <c r="E6" s="159" t="s">
        <v>38964</v>
      </c>
      <c r="F6" s="160">
        <v>45950.580428240741</v>
      </c>
      <c r="G6" s="161">
        <f ca="1">IFERROR(NOW()-F6,"")</f>
        <v>3.7869328705710359E-2</v>
      </c>
      <c r="H6" s="160">
        <v>45950.574178240742</v>
      </c>
      <c r="I6" s="159" t="str">
        <f>IFERROR(VLOOKUP(D6,DB!A:F,6,0),"")</f>
        <v>Generator-SG</v>
      </c>
      <c r="J6" s="159" t="str">
        <f>IFERROR(VLOOKUP(D6,DB!A:G,7,0),"")</f>
        <v>Vandalized</v>
      </c>
      <c r="K6" s="159" t="s">
        <v>39069</v>
      </c>
      <c r="L6" s="159" t="str">
        <f>IFERROR(VLOOKUP(D6,DB!A:I,9,0),"")</f>
        <v>Latis</v>
      </c>
    </row>
    <row r="7" spans="1:13" ht="15">
      <c r="A7" s="159" t="s">
        <v>39070</v>
      </c>
      <c r="B7" s="159" t="str">
        <f>IFERROR(VLOOKUP(D7,DB!A:K,11,0),"")</f>
        <v>R5</v>
      </c>
      <c r="C7" s="159">
        <v>2</v>
      </c>
      <c r="D7" s="159" t="s">
        <v>31780</v>
      </c>
      <c r="E7" s="159" t="s">
        <v>38964</v>
      </c>
      <c r="F7" s="160">
        <v>45950.587557870371</v>
      </c>
      <c r="G7" s="161">
        <f ca="1">IFERROR(NOW()-F7,"")</f>
        <v>3.0739699075638782E-2</v>
      </c>
      <c r="H7" s="160">
        <v>45950.579224537039</v>
      </c>
      <c r="I7" s="159" t="str">
        <f>IFERROR(VLOOKUP(D7,DB!A:F,6,0),"")</f>
        <v>Generator-SG</v>
      </c>
      <c r="J7" s="159" t="str">
        <f>IFERROR(VLOOKUP(D7,DB!A:G,7,0),"")</f>
        <v>Vandalized</v>
      </c>
      <c r="K7" s="159" t="s">
        <v>39071</v>
      </c>
      <c r="L7" s="159" t="str">
        <f>IFERROR(VLOOKUP(D7,DB!A:I,9,0),"")</f>
        <v>Latis</v>
      </c>
    </row>
    <row r="8" spans="1:13" ht="15">
      <c r="A8" s="159"/>
      <c r="B8" s="159" t="str">
        <f>IFERROR(VLOOKUP(D8,DB!A:K,11,0),"")</f>
        <v/>
      </c>
      <c r="C8" s="159"/>
      <c r="D8" s="159"/>
      <c r="E8" s="159"/>
      <c r="F8" s="160"/>
      <c r="G8" s="161">
        <f ca="1">IFERROR(NOW()-F8,"")</f>
        <v>45950.618297569446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45950.618297569446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45950.618297569446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45950.618297569446</v>
      </c>
      <c r="H11" s="160"/>
      <c r="I11" s="159" t="str">
        <f>IFERROR(VLOOKUP(D11,DB!A:F,6,0),"")</f>
        <v/>
      </c>
      <c r="J11" s="159" t="str">
        <f>IFERROR(VLOOKUP(D11,DB!A:G,7,0),"")</f>
        <v/>
      </c>
      <c r="K11" s="159"/>
      <c r="L11" s="159" t="str">
        <f>IFERROR(VLOOKUP(D11,DB!A:I,9,0),"")</f>
        <v/>
      </c>
    </row>
    <row r="12" spans="1:13" ht="30.75">
      <c r="A12" s="159"/>
      <c r="B12" s="159" t="str">
        <f>IFERROR(VLOOKUP(D12,DB!A:K,11,0),"")</f>
        <v/>
      </c>
      <c r="C12" s="159"/>
      <c r="D12" s="159"/>
      <c r="E12" s="159"/>
      <c r="F12" s="160"/>
      <c r="G12" s="161">
        <f ca="1">IFERROR(NOW()-F12,"")</f>
        <v>45950.618297569446</v>
      </c>
      <c r="H12" s="160"/>
      <c r="I12" s="159" t="str">
        <f>IFERROR(VLOOKUP(D12,DB!A:F,6,0),"")</f>
        <v/>
      </c>
      <c r="J12" s="159" t="str">
        <f>IFERROR(VLOOKUP(D12,DB!A:G,7,0),"")</f>
        <v/>
      </c>
      <c r="K12" s="159"/>
      <c r="L12" s="159" t="str">
        <f>IFERROR(VLOOKUP(D12,DB!A:I,9,0),"")</f>
        <v/>
      </c>
    </row>
    <row r="13" spans="1:13" ht="15">
      <c r="A13" s="159"/>
      <c r="B13" s="159" t="str">
        <f>IFERROR(VLOOKUP(D13,DB!A:K,11,0),"")</f>
        <v/>
      </c>
      <c r="C13" s="159"/>
      <c r="D13"/>
      <c r="E13" s="159"/>
      <c r="F13" s="160"/>
      <c r="G13" s="161">
        <f ca="1">IFERROR(NOW()-F13,"")</f>
        <v>45950.618297569446</v>
      </c>
      <c r="H13" s="160"/>
      <c r="I13" s="159" t="str">
        <f>IFERROR(VLOOKUP(D13,DB!A:F,6,0),"")</f>
        <v/>
      </c>
      <c r="J13" s="159" t="str">
        <f>IFERROR(VLOOKUP(D13,DB!A:G,7,0),"")</f>
        <v/>
      </c>
      <c r="K13" s="159"/>
      <c r="L13" s="159" t="str">
        <f>IFERROR(VLOOKUP(D13,DB!A:I,9,0),"")</f>
        <v/>
      </c>
    </row>
    <row r="14" spans="1:13" ht="15">
      <c r="A14" s="159"/>
      <c r="B14" s="159" t="str">
        <f>IFERROR(VLOOKUP(D14,DB!A:K,11,0),"")</f>
        <v/>
      </c>
      <c r="C14" s="159"/>
      <c r="D14" s="162"/>
      <c r="E14" s="159"/>
      <c r="F14" s="160"/>
      <c r="G14" s="161">
        <f ca="1">IFERROR(NOW()-F14,"")</f>
        <v>45950.618297569446</v>
      </c>
      <c r="H14" s="160"/>
      <c r="I14" s="159" t="str">
        <f>IFERROR(VLOOKUP(D14,DB!A:F,6,0),"")</f>
        <v/>
      </c>
      <c r="J14" s="159" t="str">
        <f>IFERROR(VLOOKUP(D14,DB!A:G,7,0),"")</f>
        <v/>
      </c>
      <c r="K14" s="159"/>
      <c r="L14" s="159" t="str">
        <f>IFERROR(VLOOKUP(D14,DB!A:I,9,0),"")</f>
        <v/>
      </c>
    </row>
    <row r="15" spans="1:13" ht="15">
      <c r="A15" s="159"/>
      <c r="B15" s="159" t="str">
        <f>IFERROR(VLOOKUP(D15,DB!A:K,11,0),"")</f>
        <v/>
      </c>
      <c r="C15" s="159"/>
      <c r="D15"/>
      <c r="E15" s="159"/>
      <c r="F15" s="160"/>
      <c r="G15" s="161">
        <f ca="1">IFERROR(NOW()-F15,"")</f>
        <v>45950.618297569446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45950.618297569446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45950.618297569446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45950.618297569446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45950.618297569446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45950.618297569446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45950.618297569446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45950.618297569446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45950.618297569446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45950.618297569446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45950.618297569446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45950.618297569446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45950.618297569446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45950.618297569446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45950.618297569446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45950.618297569446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45950.618297569446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45950.618297569446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45950.618297569446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45950.618297569446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45950.618297569446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45950.618297569446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45950.618297569446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45950.618297569446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45950.618297569446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45950.618297569446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45950.618297569446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45950.618297569446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45950.618297569446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45950.618297569446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45950.618297569446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45950.618297569446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45950.618297569446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45950.618297569446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45950.618297569446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45950.618297569446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45950.618297569446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45950.618297569446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45950.618297569446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45950.618297569446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45950.618297569446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45950.618297569446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45950.618297569446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45950.618297569446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45950.618297569446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45950.618297569446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45950.618297569446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45950.618297569446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45950.618297569446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45950.618297569446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45950.618297569446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45950.618297569446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45950.618297569446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45950.618297569446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45950.618297569446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45950.618297569446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45950.618297569446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45950.618297569446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45950.618297569446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45950.618297569446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45950.618297569446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45950.618297569446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45950.618297569446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45950.618297569446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45950.618297569446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45950.618297569446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45950.618297569446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45950.618297569446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45950.618297569446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45950.618297569446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45950.618297569446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45950.618297569446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45950.618297569446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45950.618297569446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45950.618297569446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45950.618297569446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45950.618297569446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45950.618297569446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45950.618297569446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45950.618297569446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45950.618297569446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45950.618297569446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45950.618297569446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45950.618297569446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45950.618297569446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45950.618297569446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45950.618297569446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45950.618297569446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45950.618297569446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45950.618297569446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45950.618297569446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45950.618297569446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45950.618297569446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45950.618297569446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45950.618297569446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45950.618297569446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45950.618297569446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45950.618297569446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45950.618297569446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45950.618297569446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45950.618297569446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45950.618297569446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45950.618297569446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45950.618297569446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45950.618297569446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45950.618297569446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45950.618297569446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45950.618297569446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45950.618297569446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45950.618297569446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45950.618297569446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45950.618297569446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45950.618297569446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45950.618297569446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45950.618297569446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45950.618297569446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45950.618297569446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45950.618297569446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45950.618297569446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45950.618297569446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45950.618297569446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45950.618297569446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45950.618297569446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45950.618297569446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45950.618297569446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45950.618297569446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45950.618297569446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45950.618297569446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45950.618297569446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45950.618297569446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45950.618297569446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45950.618297569446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45950.618297569446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45950.618297569446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45950.618297569446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45950.618297569446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45950.618297569446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45950.618297569446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45950.618297569446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45950.618297569446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45950.618297569446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45950.618297569446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45950.618297569446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45950.618297569446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45950.618297569446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45950.618297569446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45950.618297569446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45950.618297569446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45950.618297569446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45950.618297569446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45950.618297569446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45950.618297569446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45950.618297569446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45950.618297569446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45950.618297569446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45950.618297569446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45950.618297569446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45950.618297569446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45950.618297569446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45950.618297569446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45950.618297569446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45950.618297569446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45950.618297569446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45950.618297569446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45950.618297569446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45950.618297569446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45950.618297569446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45950.618297569446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45950.618297569446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45950.618297569446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45950.618297569446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45950.618297569446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45950.618297569446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45950.618297569446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45950.618297569446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45950.618297569446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45950.618297569446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45950.618297569446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45950.618297569446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45950.618297569446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45950.618297569446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45950.618297569446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45950.618297569446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45950.618297569446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45950.618297569446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45950.618297569446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45950.618297569446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45950.618297569446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45950.618297569446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45950.618297569446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45950.618297569446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45950.618297569446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45950.618297569446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45950.618297569446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45950.618297569446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45950.618297569446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45950.618297569446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45950.618297569446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45950.618297569446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45950.618297569446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45950.618297569446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45950.618297569446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45950.618297569446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45950.618297569446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45950.618297569446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45950.618297569446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45950.618297569446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45950.618297569446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45950.618297569446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45950.618297569446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45950.618297569446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45950.618297569446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45950.618297569446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45950.618297569446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45950.618297569446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45950.618297569446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45950.618297569446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45950.618297569446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45950.618297569446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45950.618297569446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45950.618297569446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45950.618297569446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45950.618297569446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45950.618297569446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45950.618297569446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45950.618297569446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45950.618297569446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45950.618297569446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45950.618297569446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45950.618297569446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45950.618297569446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45950.618297569446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45950.618297569446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45950.618297569446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45950.618297569446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45950.618297569446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45950.618297569446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45950.618297569446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45950.618297569446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45950.618297569446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45950.618297569446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45950.618297569446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45950.618297569446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45950.618297569446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45950.618297569446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45950.618297569446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45950.618297569446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45950.618297569446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45950.618297569446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45950.618297569446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45950.618297569446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45950.618297569446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45950.618297569446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45950.618297569446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45950.618297569446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45950.618297569446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45950.618297569446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45950.618297569446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45950.618297569446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45950.618297569446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45950.618297569446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45950.618297569446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45950.618297569446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45950.618297569446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45950.618297569446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45950.618297569446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45950.618297569446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45950.618297569446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45950.618297569446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45950.618297569446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45950.618297569446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45950.618297569446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45950.618297569446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45950.618297569446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45950.618297569446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45950.618297569446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45950.618297569446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45950.618297569446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45950.618297569446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45950.618297569446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45950.618297569446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45950.618297569446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45950.618297569446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45950.618297569446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45950.618297569446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45950.618297569446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45950.618297569446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45950.618297569446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45950.618297569446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45950.618297569446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45950.618297569446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45950.618297569446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45950.618297569446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45950.618297569446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45950.618297569446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45950.618297569446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45950.618297569446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45950.618297569446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45950.618297569446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45950.618297569446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45950.618297569446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45950.618297569446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45950.618297569446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45950.618297569446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45950.618297569446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45950.618297569446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45950.618297569446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45950.618297569446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45950.618297569446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45950.618297569446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45950.618297569446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45950.618297569446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45950.618297569446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45950.618297569446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45950.618297569446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45950.618297569446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45950.618297569446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45950.618297569446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45950.618297569446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45950.618297569446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45950.618297569446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45950.618297569446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45950.618297569446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45950.618297569446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45950.618297569446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45950.618297569446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45950.618297569446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45950.618297569446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45950.618297569446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45950.618297569446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45950.618297569446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45950.618297569446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45950.618297569446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45950.618297569446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45950.618297569446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45950.618297569446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45950.618297569446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45950.618297569446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45950.618297569446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45950.618297569446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45950.618297569446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45950.618297569446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45950.618297569446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45950.618297569446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45950.618297569446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45950.618297569446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45950.618297569446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45950.618297569446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45950.618297569446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45950.618297569446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45950.618297569446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45950.618297569446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45950.618297569446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45950.618297569446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45950.618297569446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45950.618297569446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45950.618297569446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45950.618297569446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45950.618297569446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45950.618297569446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45950.618297569446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45950.618297569446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45950.618297569446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45950.618297569446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45950.618297569446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45950.618297569446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45950.618297569446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45950.618297569446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45950.618297569446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45950.618297569446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45950.618297569446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45950.618297569446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45950.618297569446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45950.618297569446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45950.618297569446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45950.618297569446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45950.618297569446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45950.618297569446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45950.618297569446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45950.618297569446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45950.618297569446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45950.618297569446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45950.618297569446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45950.618297569446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45950.618297569446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45950.618297569446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45950.618297569446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45950.618297569446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45950.618297569446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45950.618297569446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45950.618297569446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45950.618297569446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45950.618297569446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45950.618297569446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45950.618297569446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45950.618297569446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45950.618297569446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45950.618297569446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45950.618297569446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45950.618297569446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45950.618297569446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45950.618297569446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45950.618297569446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45950.618297569446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45950.618297569446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45950.618297569446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45950.618297569446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45950.618297569446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45950.618297569446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45950.618297569446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45950.618297569446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45950.618297569446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45950.618297569446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45950.618297569446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45950.618297569446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45950.618297569446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45950.618297569446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45950.618297569446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45950.618297569446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45950.618297569446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45950.618297569446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45950.618297569446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45950.618297569446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45950.618297569446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45950.618297569446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45950.618297569446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45950.618297569446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45950.618297569446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45950.618297569446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45950.618297569446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45950.618297569446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45950.618297569446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45950.618297569446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45950.618297569446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45950.618297569446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45950.618297569446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45950.618297569446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45950.618297569446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45950.618297569446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45950.618297569446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45950.618297569446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45950.618297569446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45950.618297569446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45950.618297569446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45950.618297569446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45950.618297569446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45950.618297569446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45950.618297569446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45950.618297569446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45950.618297569446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45950.618297569446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45950.618297569446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45950.618297569446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45950.618297569446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45950.618297569446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45950.618297569446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45950.618297569446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45950.618297569446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45950.618297569446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45950.618297569446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45950.618297569446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45950.618297569446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45950.618297569446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45950.618297569446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45950.618297569446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45950.618297569446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45950.618297569446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45950.618297569446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45950.618297569446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45950.618297569446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45950.618297569446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45950.618297569446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45950.618297569446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45950.618297569446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45950.618297569446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45950.618297569446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45950.618297569446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45950.618297569446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45950.618297569446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45950.618297569446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45950.618297569446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45950.618297569446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45950.618297569446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45950.618297569446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45950.618297569446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45950.618297569446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45950.618297569446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45950.618297569446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45950.618297569446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45950.618297569446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45950.618297569446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45950.618297569446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45950.618297569446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45950.618297569446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45950.618297569446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45950.618297569446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45950.618297569446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45950.618297569446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45950.618297569446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45950.618297569446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45950.618297569446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45950.618297569446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45950.618297569446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45950.618297569446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45950.618297569446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45950.618297569446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45950.618297569446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45950.618297569446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45950.618297569446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45950.618297569446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45950.618297569446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45950.618297569446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45950.618297569446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45950.618297569446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45950.618297569446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45950.618297569446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45950.618297569446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45950.618297569446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45950.618297569446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45950.618297569446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45950.618297569446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45950.618297569446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45950.618297569446</v>
      </c>
      <c r="H537" s="160"/>
      <c r="I537" s="159" t="str">
        <f>IFERROR(VLOOKUP(D537,DB!A:F,6,0),"")</f>
        <v/>
      </c>
      <c r="J537" s="159" t="str">
        <f>IFERROR(VLOOKUP(D537,DB!A:G,7,0),"")</f>
        <v/>
      </c>
      <c r="K537" s="159"/>
      <c r="L537" s="159" t="str">
        <f>IFERROR(VLOOKUP(D537,DB!A:I,9,0),"")</f>
        <v/>
      </c>
    </row>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7" ht="15"/>
    <row r="648" ht="15"/>
    <row r="650" ht="15"/>
    <row r="651" ht="15"/>
    <row r="652" ht="15"/>
    <row r="653" ht="15"/>
    <row r="655" ht="15"/>
    <row r="656" ht="15"/>
    <row r="663" ht="15"/>
    <row r="664" ht="15"/>
    <row r="665" ht="15"/>
    <row r="666" ht="15"/>
    <row r="667" ht="15"/>
    <row r="668" ht="15"/>
    <row r="671" ht="15"/>
    <row r="672" ht="15"/>
    <row r="673" ht="15"/>
    <row r="674" ht="15"/>
    <row r="675" ht="15"/>
    <row r="676" ht="15"/>
    <row r="677" ht="15"/>
    <row r="678" ht="15"/>
    <row r="679" ht="15"/>
    <row r="680" ht="15"/>
    <row r="681" ht="15"/>
    <row r="682"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76" ht="15"/>
    <row r="777" ht="15"/>
    <row r="778" ht="15"/>
    <row r="779" ht="15"/>
    <row r="780" ht="15"/>
    <row r="781" ht="15"/>
    <row r="782" ht="15"/>
    <row r="783" ht="15"/>
    <row r="784" ht="15"/>
    <row r="785"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68" ht="15"/>
    <row r="870" ht="15"/>
    <row r="871"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1075" ht="15"/>
    <row r="1076" ht="15"/>
    <row r="1077" ht="15"/>
    <row r="1078" ht="15"/>
    <row r="1079" ht="15"/>
    <row r="1080"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3" ht="15"/>
    <row r="1144" ht="15"/>
    <row r="1150" ht="15"/>
    <row r="1151" ht="15"/>
    <row r="1153" ht="15"/>
    <row r="1154" ht="15"/>
    <row r="1155" ht="15"/>
    <row r="1156" ht="15"/>
    <row r="1157" ht="15"/>
    <row r="1158" ht="15"/>
    <row r="1159" ht="15"/>
    <row r="1161" ht="15"/>
    <row r="1162" ht="15"/>
    <row r="1163"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1" ht="15"/>
    <row r="1282" ht="15"/>
    <row r="1283" ht="15"/>
    <row r="1284" ht="15"/>
    <row r="1285" ht="15"/>
    <row r="1286" ht="15"/>
    <row r="1287" ht="15"/>
    <row r="1288" ht="15"/>
    <row r="1289" ht="15"/>
    <row r="1290" ht="15"/>
    <row r="1298" ht="15"/>
    <row r="1299" ht="15"/>
    <row r="1302" ht="15"/>
    <row r="1303" ht="15"/>
    <row r="1304" ht="15"/>
    <row r="1305" ht="15"/>
    <row r="1306" ht="15"/>
    <row r="1307" ht="15"/>
    <row r="1308" ht="15"/>
    <row r="1309" ht="15"/>
    <row r="1312" ht="15"/>
    <row r="1313" ht="15"/>
    <row r="1314" ht="15"/>
    <row r="1315" ht="15"/>
    <row r="1316" ht="15"/>
    <row r="1317" ht="15"/>
    <row r="1318" ht="15"/>
    <row r="1319" ht="15"/>
    <row r="1320" ht="15"/>
    <row r="1321" ht="15"/>
    <row r="1322" ht="15"/>
    <row r="1323" ht="15"/>
    <row r="1325" ht="15"/>
    <row r="1326" ht="15"/>
    <row r="1327" ht="15"/>
    <row r="1330" ht="15"/>
    <row r="1332" ht="15"/>
    <row r="1334" ht="15"/>
    <row r="1337" ht="15"/>
    <row r="1338" ht="15"/>
    <row r="1339" ht="15"/>
    <row r="1341" ht="15"/>
  </sheetData>
  <dataValidations count="2">
    <dataValidation allowBlank="1" showInputMessage="1" showErrorMessage="1" sqref="E1" xr:uid="{920C6338-E771-4DAE-8C89-92A9093EA4DE}"/>
    <dataValidation type="list" allowBlank="1" showInputMessage="1" showErrorMessage="1" sqref="E2:E5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D2" sqref="D2: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45950.618297569446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45950.618297569446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45950.618297569446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45950.618297569446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45950.618297569446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45950.618297569446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45950.618297569446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45950.618297569446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45950.618297569446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45950.618297569446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45950.618297569446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45950.618297569446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45950.618297569446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45950.618297569446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45950.618297569446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45950.618297569446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45950.618297569446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45950.618297569446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45950.618297569446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45950.618297569446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45950.618297569446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45950.618297569446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45950.618297569446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45950.618297569446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45950.618297569446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45950.618297569446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45950.618297569446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45950.618297569446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45950.618297569446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45950.618297569446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45950.618297569446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45950.618297569446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45950.618297569446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45950.618297569446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45950.618297569446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45950.618297569446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45950.618297569446</v>
      </c>
      <c r="H38" s="109"/>
      <c r="I38" s="105" t="str">
        <f>IFERROR(VLOOKUP(D38,DB!A:F,6,0),"")</f>
        <v/>
      </c>
      <c r="J38" s="104" t="str">
        <f>IFERROR(VLOOKUP(D38,DB!A:G,7,0),"")</f>
        <v/>
      </c>
      <c r="K38" s="110"/>
      <c r="L38" s="111"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2025-10-20T11:52:13Z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