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03" documentId="13_ncr:1_{F6CB121F-512D-4AA6-A0C1-0FB36C537598}" xr6:coauthVersionLast="47" xr6:coauthVersionMax="47" xr10:uidLastSave="{24E49436-DDE7-4CD4-BDF7-B55BFD740FEB}"/>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<sst xmlns="http://schemas.openxmlformats.org/spreadsheetml/2006/main" count="178583" uniqueCount="39074">
  <si>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</si>
  <si>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</si>
  <si>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</si>
  <si>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</si>
  <si>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</si>
  <si>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</si>
  <si>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</si>
  <si>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</si>
  <si>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</si>
  <si>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</si>
  <si>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</si>
  <si>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</si>
  <si>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</si>
  <si>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</si>
  <si>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</si>
  <si>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</si>
  <si>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</si>
  <si>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</si>
  <si>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</si>
  <si>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</si>
  <si>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</si>
  <si>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</si>
  <si>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</si>
  <si>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</si>
  <si>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</si>
  <si>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</si>
  <si>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</si>
  <si>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</si>
  <si>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</si>
  <si>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</si>
  <si>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</si>
  <si>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</si>
  <si>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</si>
  <si>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</si>
  <si>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</si>
  <si>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</si>
  <si>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</si>
  <si>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</si>
  <si>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</si>
  <si>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</si>
  <si>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</si>
  <si>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</si>
  <si>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</si>
  <si>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</si>
  <si>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</si>
  <si>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</si>
  <si>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</si>
  <si>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</si>
  <si>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</si>
  <si>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</si>
  <si>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</si>
  <si>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</si>
  <si>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</si>
  <si>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</si>
  <si>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</si>
  <si>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</si>
  <si>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</si>
  <si>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</si>
  <si>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</si>
  <si>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</si>
  <si>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</si>
  <si>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</si>
  <si>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</si>
  <si>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</si>
  <si>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</si>
  <si>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</si>
  <si>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</si>
  <si>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</si>
  <si>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</si>
  <si>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</si>
  <si>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</si>
  <si>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</si>
  <si>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</si>
  <si>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</si>
  <si>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</si>
  <si>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</si>
  <si>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</si>
  <si>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</si>
  <si>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</si>
  <si>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</si>
  <si>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</si>
  <si>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</si>
  <si>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</si>
  <si>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</si>
  <si>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</si>
  <si>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</si>
  <si>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</si>
  <si>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</si>
  <si>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</si>
  <si>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</si>
  <si>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</si>
  <si>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</si>
  <si>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</si>
  <si>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</si>
  <si>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</si>
  <si>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</si>
  <si>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</si>
  <si>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</si>
  <si>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</si>
  <si>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</si>
  <si>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</si>
  <si>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</si>
  <si>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</si>
  <si>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</si>
  <si>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</si>
  <si>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</si>
  <si>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</si>
  <si>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</si>
  <si>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</si>
  <si>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</si>
  <si>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</si>
  <si>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</si>
  <si>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</si>
  <si>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</si>
  <si>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</si>
  <si>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</si>
  <si>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</si>
  <si>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</si>
  <si>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</si>
  <si>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</si>
  <si>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</si>
  <si>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</si>
  <si>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</si>
  <si>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</si>
  <si>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</si>
  <si>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</si>
  <si>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</si>
  <si>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</si>
  <si>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</si>
  <si>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</si>
  <si>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</si>
  <si>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</si>
  <si>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</si>
  <si>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</si>
  <si>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</si>
  <si>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</si>
  <si>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</si>
  <si>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</si>
  <si>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</si>
  <si>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</si>
  <si>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</si>
  <si>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</si>
  <si>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</si>
  <si>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</si>
  <si>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</si>
  <si>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</si>
  <si>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</si>
  <si>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</si>
  <si>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</si>
  <si>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</si>
  <si>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</si>
  <si>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</si>
  <si>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</si>
  <si>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</si>
  <si>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</si>
  <si>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</si>
  <si>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</si>
  <si>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</si>
  <si>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</si>
  <si>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</si>
  <si>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</si>
  <si>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</si>
  <si>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</si>
  <si>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</si>
  <si>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</si>
  <si>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</si>
  <si>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</si>
  <si>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</si>
  <si>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</si>
  <si>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</si>
  <si>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</si>
  <si>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</si>
  <si>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</si>
  <si>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</si>
  <si>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</si>
  <si>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</si>
  <si>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</si>
  <si>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</si>
  <si>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</si>
  <si>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</si>
  <si>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</si>
  <si>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</si>
  <si>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</si>
  <si>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</si>
  <si>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</si>
  <si>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</si>
  <si>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</si>
  <si>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</si>
  <si>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</si>
  <si>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</si>
  <si>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</si>
  <si>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</si>
  <si>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</si>
  <si>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</si>
  <si>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</si>
  <si>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</si>
  <si>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</si>
  <si>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</si>
  <si>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</si>
  <si>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</si>
  <si>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</si>
  <si>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</si>
  <si>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</si>
  <si>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</si>
  <si>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</si>
  <si>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</si>
  <si>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</si>
  <si>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</si>
  <si>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</si>
  <si>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</si>
  <si>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</si>
  <si>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</si>
  <si>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</si>
  <si>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</si>
  <si>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</si>
  <si>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</si>
  <si>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</si>
  <si>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</si>
  <si>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</si>
  <si>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</si>
  <si>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</si>
  <si>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</si>
  <si>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</si>
  <si>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</si>
  <si>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</si>
  <si>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</si>
  <si>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</si>
  <si>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</si>
  <si>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</si>
  <si>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</si>
  <si>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</si>
  <si>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</si>
  <si>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</si>
  <si>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</si>
  <si>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</si>
  <si>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</si>
  <si>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</si>
  <si>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</si>
  <si>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</si>
  <si>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</si>
  <si>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</si>
  <si>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</si>
  <si>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</si>
  <si>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</si>
  <si>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</si>
  <si>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</si>
  <si>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</si>
  <si>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</si>
  <si>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</si>
  <si>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</si>
  <si>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</si>
  <si>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</si>
  <si>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</si>
  <si>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</si>
  <si>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</si>
  <si>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</si>
  <si>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</si>
  <si>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</si>
  <si>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</si>
  <si>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</si>
  <si>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</si>
  <si>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</si>
  <si>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</si>
  <si>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</si>
  <si>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</si>
  <si>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</si>
  <si>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</si>
  <si>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</si>
  <si>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</si>
  <si>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</si>
  <si>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</si>
  <si>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</si>
  <si>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</si>
  <si>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</si>
  <si>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</si>
  <si>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</si>
  <si>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</si>
  <si>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</si>
  <si>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</si>
  <si>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</si>
  <si>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</si>
  <si>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</si>
  <si>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</si>
  <si>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</si>
  <si>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</si>
  <si>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</si>
  <si>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</si>
  <si>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</si>
  <si>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</si>
  <si>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</si>
  <si>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</si>
  <si>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</si>
  <si>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</si>
  <si>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</si>
  <si>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</si>
  <si>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</si>
  <si>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</si>
  <si>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</si>
  <si>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</si>
  <si>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</si>
  <si>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</si>
  <si>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</si>
  <si>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</si>
  <si>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</si>
  <si>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</si>
  <si>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</si>
  <si>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</si>
  <si>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</si>
  <si>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</si>
  <si>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</si>
  <si>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</si>
  <si>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</si>
  <si>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</si>
  <si>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</si>
  <si>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</si>
  <si>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</si>
  <si>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</si>
  <si>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</si>
  <si>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</si>
  <si>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</si>
  <si>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</si>
  <si>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</si>
  <si>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</si>
  <si>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</si>
  <si>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</si>
  <si>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</si>
  <si>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</si>
  <si>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</si>
  <si>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</si>
  <si>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</si>
  <si>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</si>
  <si>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</si>
  <si>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</si>
  <si>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</si>
  <si>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</si>
  <si>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</si>
  <si>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</si>
  <si>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</si>
  <si>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</si>
  <si>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</si>
  <si>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</si>
  <si>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</si>
  <si>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</si>
  <si>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</si>
  <si>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</si>
  <si>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</si>
  <si>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</si>
  <si>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</si>
  <si>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</si>
  <si>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</si>
  <si>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</si>
  <si>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</si>
  <si>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</si>
  <si>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</si>
  <si>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</si>
  <si>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</si>
  <si>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</si>
  <si>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</si>
  <si>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</si>
  <si>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</si>
  <si>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</si>
  <si>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</si>
  <si>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</si>
  <si>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</si>
  <si>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</si>
  <si>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</si>
  <si>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</si>
  <si>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</si>
  <si>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</si>
  <si>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</si>
  <si>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</si>
  <si>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</si>
  <si>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</si>
  <si>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</si>
  <si>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</si>
  <si>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</si>
  <si>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</si>
  <si>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</si>
  <si>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</si>
  <si>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</si>
  <si>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</si>
  <si>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</si>
  <si>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</si>
  <si>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</si>
  <si>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</si>
  <si>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</si>
  <si>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</si>
  <si>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</si>
  <si>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</si>
  <si>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</si>
  <si>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</si>
  <si>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</si>
  <si>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</si>
  <si>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</si>
  <si>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</si>
  <si>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</si>
  <si>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</si>
  <si>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</si>
  <si>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</si>
  <si>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</si>
  <si>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</si>
  <si>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</si>
  <si>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</si>
  <si>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</si>
  <si>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</si>
  <si>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</si>
  <si>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</si>
  <si>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</si>
  <si>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</si>
  <si>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</si>
  <si>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</si>
  <si>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</si>
  <si>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</si>
  <si>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</si>
  <si>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</si>
  <si>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</si>
  <si>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</si>
  <si>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</si>
  <si>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</si>
  <si>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</si>
  <si>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</si>
  <si>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</si>
  <si>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</si>
  <si>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</si>
  <si>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</si>
  <si>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</si>
  <si>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</si>
  <si>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</si>
  <si>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</si>
  <si>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</si>
  <si>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</si>
  <si>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</si>
  <si>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</si>
  <si>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</si>
  <si>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</si>
  <si>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</si>
  <si>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</si>
  <si>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</si>
  <si>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</si>
  <si>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</si>
  <si>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</si>
  <si>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</si>
  <si>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</si>
  <si>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</si>
  <si>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</si>
  <si>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</si>
  <si>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</si>
  <si>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</si>
  <si>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</si>
  <si>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</si>
  <si>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</si>
  <si>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</si>
  <si>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</si>
  <si>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</si>
  <si>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</si>
  <si>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</si>
  <si>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</si>
  <si>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</si>
  <si>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</si>
  <si>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</si>
  <si>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</si>
  <si>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</si>
  <si>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</si>
  <si>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</si>
  <si>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</si>
  <si>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</si>
  <si>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</si>
  <si>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</si>
  <si>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</si>
  <si>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</si>
  <si>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</si>
  <si>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</si>
  <si>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</si>
  <si>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</si>
  <si>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</si>
  <si>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</si>
  <si>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</si>
  <si>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</si>
  <si>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</si>
  <si>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</si>
  <si>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</si>
  <si>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</si>
  <si>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</si>
  <si>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</si>
  <si>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</si>
  <si>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</si>
  <si>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</si>
  <si>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</si>
  <si>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</si>
  <si>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</si>
  <si>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</si>
  <si>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</si>
  <si>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</si>
  <si>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</si>
  <si>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</si>
  <si>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</si>
  <si>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</si>
  <si>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</si>
  <si>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</si>
  <si>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</si>
  <si>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</si>
  <si>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</si>
  <si>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</si>
  <si>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</si>
  <si>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</si>
  <si>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</si>
  <si>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</si>
  <si>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</si>
  <si>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</si>
  <si>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</si>
  <si>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</si>
  <si>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</si>
  <si>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</si>
  <si>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</si>
  <si>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</si>
  <si>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</si>
  <si>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</si>
  <si>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</si>
  <si>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</si>
  <si>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</si>
  <si>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</si>
  <si>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</si>
  <si>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</si>
  <si>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</si>
  <si>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</si>
  <si>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</si>
  <si>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</si>
  <si>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</si>
  <si>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</si>
  <si>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</si>
  <si>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</si>
  <si>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</si>
  <si>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</si>
  <si>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</si>
  <si>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</si>
  <si>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</si>
  <si>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</si>
  <si>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</si>
  <si>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</si>
  <si>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</si>
  <si>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</si>
  <si>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</si>
  <si>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</si>
  <si>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</si>
  <si>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</si>
  <si>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</si>
  <si>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</si>
  <si>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</si>
  <si>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</si>
  <si>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</si>
  <si>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</si>
  <si>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</si>
  <si>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</si>
  <si>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</si>
  <si>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</si>
  <si>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</si>
  <si>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</si>
  <si>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</si>
  <si>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</si>
  <si>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</si>
  <si>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</si>
  <si>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</si>
  <si>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</si>
  <si>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</si>
  <si>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</si>
  <si>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</si>
  <si>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</si>
  <si>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</si>
  <si>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</si>
  <si>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</si>
  <si>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</si>
  <si>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</si>
  <si>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</si>
  <si>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</si>
  <si>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</si>
  <si>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</si>
  <si>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</si>
  <si>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</si>
  <si>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</si>
  <si>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</si>
  <si>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</si>
  <si>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</si>
  <si>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</si>
  <si>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</si>
  <si>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</si>
  <si>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</si>
  <si>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</si>
  <si>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</si>
  <si>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</si>
  <si>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</si>
  <si>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</si>
  <si>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</si>
  <si>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</si>
  <si>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</si>
  <si>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</si>
  <si>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</si>
  <si>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</si>
  <si>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</si>
  <si>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</si>
  <si>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</si>
  <si>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</si>
  <si>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</si>
  <si>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</si>
  <si>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</si>
  <si>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</si>
  <si>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</si>
  <si>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</si>
  <si>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</si>
  <si>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</si>
  <si>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</si>
  <si>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</si>
  <si>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</si>
  <si>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</si>
  <si>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</si>
  <si>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</si>
  <si>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</si>
  <si>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</si>
  <si>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</si>
  <si>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</si>
  <si>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</si>
  <si>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</si>
  <si>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</si>
  <si>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</si>
  <si>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</si>
  <si>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</si>
  <si>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</si>
  <si>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</si>
  <si>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</si>
  <si>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</si>
  <si>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</si>
  <si>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</si>
  <si>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</si>
  <si>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</si>
  <si>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</si>
  <si>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</si>
  <si>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</si>
  <si>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</si>
  <si>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</si>
  <si>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</si>
  <si>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</si>
  <si>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</si>
  <si>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</si>
  <si>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</si>
  <si>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</si>
  <si>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</si>
  <si>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</si>
  <si>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</si>
  <si>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</si>
  <si>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</si>
  <si>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</si>
  <si>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</si>
  <si>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</si>
  <si>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</si>
  <si>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</si>
  <si>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</si>
  <si>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</si>
  <si>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</si>
  <si>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</si>
  <si>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</si>
  <si>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</si>
  <si>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</si>
  <si>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</si>
  <si>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</si>
  <si>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</si>
  <si>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</si>
  <si>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</si>
  <si>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</si>
  <si>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</si>
  <si>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</si>
  <si>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</si>
  <si>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</si>
  <si>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</si>
  <si>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</si>
  <si>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</si>
  <si>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</si>
  <si>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</si>
  <si>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</si>
  <si>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</si>
  <si>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</si>
  <si>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</si>
  <si>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</si>
  <si>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</si>
  <si>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</si>
  <si>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</si>
  <si>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</si>
  <si>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</si>
  <si>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</si>
  <si>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</si>
  <si>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</si>
  <si>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</si>
  <si>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</si>
  <si>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</si>
  <si>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</si>
  <si>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</si>
  <si>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</si>
  <si>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</si>
  <si>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</si>
  <si>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</si>
  <si>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</si>
  <si>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</si>
  <si>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</si>
  <si>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</si>
  <si>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</si>
  <si>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</si>
  <si>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</si>
  <si>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</si>
  <si>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</si>
  <si>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</si>
  <si>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</si>
  <si>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</si>
  <si>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</si>
  <si>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</si>
  <si>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</si>
  <si>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</si>
  <si>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</si>
  <si>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</si>
  <si>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</si>
  <si>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</si>
  <si>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</si>
  <si>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</si>
  <si>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</si>
  <si>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</si>
  <si>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</si>
  <si>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</si>
  <si>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</si>
  <si>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</si>
  <si>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</si>
  <si>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</si>
  <si>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</si>
  <si>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</si>
  <si>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</si>
  <si>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</si>
  <si>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</si>
  <si>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</si>
  <si>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</si>
  <si>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</si>
  <si>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</si>
  <si>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</si>
  <si>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</si>
  <si>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</si>
  <si>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</si>
  <si>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</si>
  <si>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</si>
  <si>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</si>
  <si>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</si>
  <si>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</si>
  <si>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</si>
  <si>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</si>
  <si>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</si>
  <si>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</si>
  <si>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</si>
  <si>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</si>
  <si>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</si>
  <si>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</si>
  <si>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</si>
  <si>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</si>
  <si>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</si>
  <si>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</si>
  <si>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</si>
  <si>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</si>
  <si>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</si>
  <si>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</si>
  <si>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</si>
  <si>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</si>
  <si>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</si>
  <si>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</si>
  <si>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</si>
  <si>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</si>
  <si>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</si>
  <si>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</si>
  <si>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</si>
  <si>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</si>
  <si>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</si>
  <si>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</si>
  <si>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</si>
  <si>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</si>
  <si>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</si>
  <si>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</si>
  <si>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</si>
  <si>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</si>
  <si>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</si>
  <si>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</si>
  <si>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</si>
  <si>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</si>
  <si>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</si>
  <si>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</si>
  <si>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</si>
  <si>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</si>
  <si>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</si>
  <si>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</si>
  <si>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</si>
  <si>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</si>
  <si>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</si>
  <si>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</si>
  <si>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</si>
  <si>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</si>
  <si>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</si>
  <si>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</si>
  <si>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</si>
  <si>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</si>
  <si>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</si>
  <si>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</si>
  <si>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</si>
  <si>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</si>
  <si>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</si>
  <si>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</si>
  <si>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</si>
  <si>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</si>
  <si>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</si>
  <si>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</si>
  <si>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</si>
  <si>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</si>
  <si>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</si>
  <si>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</si>
  <si>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</si>
  <si>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</si>
  <si>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</si>
  <si>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</si>
  <si>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</si>
  <si>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</si>
  <si>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</si>
  <si>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</si>
  <si>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</si>
  <si>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</si>
  <si>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</si>
  <si>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</si>
  <si>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</si>
  <si>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</si>
  <si>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</si>
  <si>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</si>
  <si>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</si>
  <si>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</si>
  <si>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</si>
  <si>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</si>
  <si>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</si>
  <si>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</si>
  <si>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</si>
  <si>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</si>
  <si>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</si>
  <si>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</si>
  <si>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</si>
  <si>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</si>
  <si>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</si>
  <si>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</si>
  <si>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</si>
  <si>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</si>
  <si>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</si>
  <si>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</si>
  <si>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</si>
  <si>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</si>
  <si>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</si>
  <si>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</si>
  <si>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</si>
  <si>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</si>
  <si>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</si>
  <si>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</si>
  <si>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</si>
  <si>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</si>
  <si>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</si>
  <si>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</si>
  <si>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</si>
  <si>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</si>
  <si>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</si>
  <si>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</si>
  <si>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</si>
  <si>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</si>
  <si>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</si>
  <si>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</si>
  <si>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</si>
  <si>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</si>
  <si>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</si>
  <si>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</si>
  <si>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</si>
  <si>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</si>
  <si>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</si>
  <si>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</si>
  <si>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</si>
  <si>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</si>
  <si>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</si>
  <si>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</si>
  <si>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</si>
  <si>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</si>
  <si>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</si>
  <si>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</si>
  <si>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</si>
  <si>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</si>
  <si>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</si>
  <si>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</si>
  <si>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</si>
  <si>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</si>
  <si>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</si>
  <si>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</si>
  <si>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</si>
  <si>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</si>
  <si>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</si>
  <si>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</si>
  <si>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</si>
  <si>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</si>
  <si>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</si>
  <si>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</si>
  <si>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</si>
  <si>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</si>
  <si>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</si>
  <si>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</si>
  <si>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</si>
  <si>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</si>
  <si>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</si>
  <si>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</si>
  <si>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</si>
  <si>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</si>
  <si>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</si>
  <si>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</si>
  <si>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</si>
  <si>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</si>
  <si>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</si>
  <si>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</si>
  <si>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</si>
  <si>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</si>
  <si>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</si>
  <si>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</si>
  <si>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</si>
  <si>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</si>
  <si>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</si>
  <si>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</si>
  <si>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</si>
  <si>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</si>
  <si>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</si>
  <si>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</si>
  <si>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</si>
  <si>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</si>
  <si>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</si>
  <si>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</si>
  <si>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</si>
  <si>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</si>
  <si>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</si>
  <si>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</si>
  <si>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</si>
  <si>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</si>
  <si>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</si>
  <si>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</si>
  <si>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</si>
  <si>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</si>
  <si>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</si>
  <si>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</si>
  <si>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</si>
  <si>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</si>
  <si>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</si>
  <si>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</si>
  <si>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</si>
  <si>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</si>
  <si>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</si>
  <si>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</si>
  <si>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</si>
  <si>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</si>
  <si>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</si>
  <si>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</si>
  <si>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</si>
  <si>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</si>
  <si>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</si>
  <si>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</si>
  <si>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</si>
  <si>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</si>
  <si>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</si>
  <si>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</si>
  <si>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</si>
  <si>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</si>
  <si>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</si>
  <si>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</si>
  <si>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</si>
  <si>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</si>
  <si>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</si>
  <si>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</si>
  <si>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</si>
  <si>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</si>
  <si>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</si>
  <si>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</si>
  <si>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</si>
  <si>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</si>
  <si>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</si>
  <si>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</si>
  <si>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</si>
  <si>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</si>
  <si>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</si>
  <si>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</si>
  <si>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</si>
  <si>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</si>
  <si>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</si>
  <si>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</si>
  <si>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</si>
  <si>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</si>
  <si>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</si>
  <si>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</si>
  <si>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</si>
  <si>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</si>
  <si>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</si>
  <si>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</si>
  <si>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</si>
  <si>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</si>
  <si>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</si>
  <si>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</si>
  <si>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</si>
  <si>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</si>
  <si>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</si>
  <si>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</si>
  <si>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</si>
  <si>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</si>
  <si>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</si>
  <si>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</si>
  <si>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</si>
  <si>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</si>
  <si>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</si>
  <si>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</si>
  <si>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</si>
  <si>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</si>
  <si>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</si>
  <si>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</si>
  <si>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</si>
  <si>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</si>
  <si>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</si>
  <si>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</si>
  <si>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</si>
  <si>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</si>
  <si>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</si>
  <si>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</si>
  <si>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</si>
  <si>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</si>
  <si>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</si>
  <si>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</si>
  <si>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</si>
  <si>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</si>
  <si>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</si>
  <si>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</si>
  <si>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</si>
  <si>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</si>
  <si>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</si>
  <si>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</si>
  <si>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</si>
  <si>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</si>
  <si>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</si>
  <si>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</si>
  <si>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</si>
  <si>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</si>
  <si>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</si>
  <si>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</si>
  <si>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</si>
  <si>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</si>
  <si>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</si>
  <si>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</si>
  <si>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</si>
  <si>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</si>
  <si>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</si>
  <si>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</si>
  <si>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</si>
  <si>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</si>
  <si>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</si>
  <si>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</si>
  <si>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</si>
  <si>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</si>
  <si>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</si>
  <si>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</si>
  <si>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</si>
  <si>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</si>
  <si>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</si>
  <si>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</si>
  <si>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</si>
  <si>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</si>
  <si>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</si>
  <si>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</si>
  <si>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</si>
  <si>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</si>
  <si>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</si>
  <si>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</si>
  <si>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</si>
  <si>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</si>
  <si>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</si>
  <si>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</si>
  <si>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</si>
  <si>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</si>
  <si>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</si>
  <si>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</si>
  <si>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</si>
  <si>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</si>
  <si>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</si>
  <si>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</si>
  <si>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</si>
  <si>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</si>
  <si>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</si>
  <si>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</si>
  <si>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</si>
  <si>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</si>
  <si>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</si>
  <si>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</si>
  <si>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</si>
  <si>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</si>
  <si>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</si>
  <si>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</si>
  <si>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</si>
  <si>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</si>
  <si>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</si>
  <si>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</si>
  <si>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</si>
  <si>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</si>
  <si>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</si>
  <si>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</si>
  <si>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</si>
  <si>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</si>
  <si>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</si>
  <si>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</si>
  <si>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</si>
  <si>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</si>
  <si>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</si>
  <si>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</si>
  <si>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</si>
  <si>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</si>
  <si>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</si>
  <si>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</si>
  <si>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</si>
  <si>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</si>
  <si>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</si>
  <si>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</si>
  <si>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</si>
  <si>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</si>
  <si>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</si>
  <si>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</si>
  <si>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</si>
  <si>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</si>
  <si>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</si>
  <si>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</si>
  <si>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</si>
  <si>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</si>
  <si>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</si>
  <si>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</si>
  <si>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</si>
  <si>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</si>
  <si>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</si>
  <si>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</si>
  <si>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</si>
  <si>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</si>
  <si>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</si>
  <si>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</si>
  <si>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</si>
  <si>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</si>
  <si>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</si>
  <si>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</si>
  <si>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</si>
  <si>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</si>
  <si>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</si>
  <si>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</si>
  <si>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</si>
  <si>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</si>
  <si>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</si>
  <si>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</si>
  <si>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</si>
  <si>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</si>
  <si>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</si>
  <si>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</si>
  <si>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</si>
  <si>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</si>
  <si>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</si>
  <si>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</si>
  <si>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</si>
  <si>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</si>
  <si>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</si>
  <si>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</si>
  <si>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</si>
  <si>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</si>
  <si>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</si>
  <si>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</si>
  <si>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</si>
  <si>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</si>
  <si>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</si>
  <si>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</si>
  <si>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</si>
  <si>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</si>
  <si>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</si>
  <si>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</si>
  <si>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</si>
  <si>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</si>
  <si>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</si>
  <si>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</si>
  <si>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</si>
  <si>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</si>
  <si>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</si>
  <si>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</si>
  <si>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</si>
  <si>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</si>
  <si>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</si>
  <si>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</si>
  <si>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</si>
  <si>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</si>
  <si>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</si>
  <si>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</si>
  <si>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</si>
  <si>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</si>
  <si>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</si>
  <si>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</si>
  <si>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</si>
  <si>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</si>
  <si>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</si>
  <si>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</si>
  <si>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</si>
  <si>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</si>
  <si>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</si>
  <si>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</si>
  <si>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</si>
  <si>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</si>
  <si>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</si>
  <si>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</si>
  <si>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</si>
  <si>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</si>
  <si>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</si>
  <si>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</si>
  <si>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</si>
  <si>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</si>
  <si>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</si>
  <si>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</si>
  <si>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</si>
  <si>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</si>
  <si>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</si>
  <si>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</si>
  <si>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</si>
  <si>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</si>
  <si>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</si>
  <si>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</si>
  <si>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</si>
  <si>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</si>
  <si>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</si>
  <si>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</si>
  <si>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</si>
  <si>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</si>
  <si>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</si>
  <si>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</si>
  <si>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</si>
  <si>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</si>
  <si>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</si>
  <si>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</si>
  <si>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</si>
  <si>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</si>
  <si>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</si>
  <si>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</si>
  <si>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</si>
  <si>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</si>
  <si>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</si>
  <si>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</si>
  <si>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</si>
  <si>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</si>
  <si>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</si>
  <si>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</si>
  <si>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</si>
  <si>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</si>
  <si>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</si>
  <si>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</si>
  <si>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</si>
  <si>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</si>
  <si>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</si>
  <si>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</si>
  <si>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</si>
  <si>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</si>
  <si>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</si>
  <si>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</si>
  <si>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</si>
  <si>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</si>
  <si>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</si>
  <si>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</si>
  <si>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</si>
  <si>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</si>
  <si>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</si>
  <si>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</si>
  <si>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</si>
  <si>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</si>
  <si>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</si>
  <si>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</si>
  <si>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</si>
  <si>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</si>
  <si>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</si>
  <si>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</si>
  <si>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</si>
  <si>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</si>
  <si>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</si>
  <si>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</si>
  <si>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</si>
  <si>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</si>
  <si>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</si>
  <si>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</si>
  <si>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</si>
  <si>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</si>
  <si>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</si>
  <si>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</si>
  <si>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</si>
  <si>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</si>
  <si>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</si>
  <si>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</si>
  <si>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</si>
  <si>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</si>
  <si>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</si>
  <si>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</si>
  <si>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</si>
  <si>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</si>
  <si>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</si>
  <si>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</si>
  <si>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</si>
  <si>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</si>
  <si>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</si>
  <si>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</si>
  <si>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</si>
  <si>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</si>
  <si>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</si>
  <si>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</si>
  <si>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</si>
  <si>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</si>
  <si>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</si>
  <si>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</si>
  <si>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</si>
  <si>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</si>
  <si>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</si>
  <si>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</si>
  <si>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</si>
  <si>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</si>
  <si>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</si>
  <si>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</si>
  <si>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</si>
  <si>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</si>
  <si>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</si>
  <si>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</si>
  <si>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</si>
  <si>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</si>
  <si>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</si>
  <si>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</si>
  <si>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</si>
  <si>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</si>
  <si>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</si>
  <si>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</si>
  <si>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</si>
  <si>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</si>
  <si>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</si>
  <si>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</si>
  <si>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</si>
  <si>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</si>
  <si>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</si>
  <si>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</si>
  <si>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</si>
  <si>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</si>
  <si>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</si>
  <si>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</si>
  <si>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</si>
  <si>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</si>
  <si>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</si>
  <si>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</si>
  <si>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</si>
  <si>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</si>
  <si>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</si>
  <si>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</si>
  <si>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</si>
  <si>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</si>
  <si>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</si>
  <si>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</si>
  <si>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</si>
  <si>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</si>
  <si>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</si>
  <si>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</si>
  <si>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</si>
  <si>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</si>
  <si>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</si>
  <si>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</si>
  <si>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</si>
  <si>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</si>
  <si>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</si>
  <si>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</si>
  <si>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</si>
  <si>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</si>
  <si>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</si>
  <si>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</si>
  <si>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</si>
  <si>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</si>
  <si>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</si>
  <si>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</si>
  <si>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</si>
  <si>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</si>
  <si>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</si>
  <si>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</si>
  <si>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</si>
  <si>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</si>
  <si>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</si>
  <si>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</si>
  <si>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</si>
  <si>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</si>
  <si>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</si>
  <si>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</si>
  <si>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</si>
  <si>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</si>
  <si>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</si>
  <si>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</si>
  <si>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</si>
  <si>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</si>
  <si>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</si>
  <si>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</si>
  <si>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</si>
  <si>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</si>
  <si>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</si>
  <si>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</si>
  <si>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</si>
  <si>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</si>
  <si>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</si>
  <si>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</si>
  <si>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</si>
  <si>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</si>
  <si>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</si>
  <si>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</si>
  <si>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</si>
  <si>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</si>
  <si>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</si>
  <si>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</si>
  <si>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</si>
  <si>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</si>
  <si>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</si>
  <si>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</si>
  <si>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</si>
  <si>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</si>
  <si>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</si>
  <si>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</si>
  <si>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</si>
  <si>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</si>
  <si>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</si>
  <si>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</si>
  <si>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</si>
  <si>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</si>
  <si>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</si>
  <si>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</si>
  <si>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</si>
  <si>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</si>
  <si>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</si>
  <si>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</si>
  <si>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</si>
  <si>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</si>
  <si>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</si>
  <si>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</si>
  <si>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</si>
  <si>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</si>
  <si>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</si>
  <si>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</si>
  <si>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</si>
  <si>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</si>
  <si>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</si>
  <si>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</si>
  <si>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</si>
  <si>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</si>
  <si>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</si>
  <si>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</si>
  <si>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</si>
  <si>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</si>
  <si>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</si>
  <si>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</si>
  <si>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</si>
  <si>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</si>
  <si>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</si>
  <si>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</si>
  <si>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</si>
  <si>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</si>
  <si>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</si>
  <si>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</si>
  <si>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</si>
  <si>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</si>
  <si>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</si>
  <si>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</si>
  <si>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</si>
  <si>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</si>
  <si>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</si>
  <si>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</si>
  <si>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</si>
  <si>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</si>
  <si>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</si>
  <si>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</si>
  <si>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</si>
  <si>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</si>
  <si>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</si>
  <si>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</si>
  <si>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</si>
  <si>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</si>
  <si>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</si>
  <si>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</si>
  <si>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</si>
  <si>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</si>
  <si>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</si>
  <si>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</si>
  <si>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</si>
  <si>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</si>
  <si>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</si>
  <si>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</si>
  <si>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</si>
  <si>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</si>
  <si>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</si>
  <si>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</si>
  <si>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</si>
  <si>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</si>
  <si>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</si>
  <si>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</si>
  <si>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</si>
  <si>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</si>
  <si>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</si>
  <si>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</si>
  <si>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</si>
  <si>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</si>
  <si>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</si>
  <si>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</si>
  <si>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</si>
  <si>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</si>
  <si>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</si>
  <si>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</si>
  <si>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</si>
  <si>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</si>
  <si>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</si>
  <si>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</si>
  <si>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</si>
  <si>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</si>
  <si>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</si>
  <si>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</si>
  <si>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</si>
  <si>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</si>
  <si>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</si>
  <si>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</si>
  <si>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</si>
  <si>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</si>
  <si>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</si>
  <si>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</si>
  <si>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</si>
  <si>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</si>
  <si>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</si>
  <si>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</si>
  <si>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</si>
  <si>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</si>
  <si>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</si>
  <si>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</si>
  <si>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</si>
  <si>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</si>
  <si>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</si>
  <si>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</si>
  <si>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</si>
  <si>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</si>
  <si>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</si>
  <si>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</si>
  <si>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</si>
  <si>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</si>
  <si>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</si>
  <si>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</si>
  <si>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</si>
  <si>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</si>
  <si>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</si>
  <si>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</si>
  <si>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</si>
  <si>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</si>
  <si>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</si>
  <si>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</si>
  <si>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</si>
  <si>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</si>
  <si>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</si>
  <si>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</si>
  <si>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</si>
  <si>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</si>
  <si>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</si>
  <si>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</si>
  <si>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</si>
  <si>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</si>
  <si>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</si>
  <si>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</si>
  <si>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</si>
  <si>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</si>
  <si>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</si>
  <si>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</si>
  <si>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</si>
  <si>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</si>
  <si>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</si>
  <si>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</si>
  <si>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</si>
  <si>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</si>
  <si>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</si>
  <si>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</si>
  <si>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</si>
  <si>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</si>
  <si>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</si>
  <si>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</si>
  <si>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</si>
  <si>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</si>
  <si>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</si>
  <si>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</si>
  <si>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</si>
  <si>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</si>
  <si>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</si>
  <si>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</si>
  <si>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</si>
  <si>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</si>
  <si>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</si>
  <si>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</si>
  <si>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</si>
  <si>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</si>
  <si>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</si>
  <si>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</si>
  <si>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</si>
  <si>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</si>
  <si>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</si>
  <si>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</si>
  <si>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</si>
  <si>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</si>
  <si>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</si>
  <si>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</si>
  <si>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</si>
  <si>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</si>
  <si>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</si>
  <si>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</si>
  <si>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</si>
  <si>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</si>
  <si>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</si>
  <si>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</si>
  <si>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</si>
  <si>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</si>
  <si>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</si>
  <si>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</si>
  <si>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</si>
  <si>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</si>
  <si>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</si>
  <si>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</si>
  <si>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</si>
  <si>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</si>
  <si>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</si>
  <si>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</si>
  <si>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</si>
  <si>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</si>
  <si>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</si>
  <si>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</si>
  <si>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</si>
  <si>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</si>
  <si>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</si>
  <si>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</si>
  <si>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</si>
  <si>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</si>
  <si>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</si>
  <si>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</si>
  <si>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</si>
  <si>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</si>
  <si>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</si>
  <si>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</si>
  <si>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</si>
  <si>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</si>
  <si>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</si>
  <si>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</si>
  <si>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</si>
  <si>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</si>
  <si>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</si>
  <si>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</si>
  <si>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</si>
  <si>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</si>
  <si>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</si>
  <si>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</si>
  <si>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</si>
  <si>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</si>
  <si>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</si>
  <si>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</si>
  <si>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</si>
  <si>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</si>
  <si>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</si>
  <si>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</si>
  <si>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</si>
  <si>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</si>
  <si>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</si>
  <si>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</si>
  <si>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</si>
  <si>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</si>
  <si>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</si>
  <si>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</si>
  <si>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</si>
  <si>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</si>
  <si>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</si>
  <si>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</si>
  <si>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</si>
  <si>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</si>
  <si>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</si>
  <si>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</si>
  <si>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</si>
  <si>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</si>
  <si>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</si>
  <si>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</si>
  <si>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</si>
  <si>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</si>
  <si>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</si>
  <si>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</si>
  <si>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</si>
  <si>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</si>
  <si>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</si>
  <si>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</si>
  <si>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</si>
  <si>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</si>
  <si>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</si>
  <si>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</si>
  <si>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</si>
  <si>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</si>
  <si>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</si>
  <si>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</si>
  <si>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</si>
  <si>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</si>
  <si>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</si>
  <si>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</si>
  <si>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</si>
  <si>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</si>
  <si>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</si>
  <si>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</si>
  <si>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</si>
  <si>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</si>
  <si>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</si>
  <si>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</si>
  <si>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</si>
  <si>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</si>
  <si>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</si>
  <si>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</si>
  <si>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</si>
  <si>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</si>
  <si>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</si>
  <si>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</si>
  <si>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</si>
  <si>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</si>
  <si>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</si>
  <si>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</si>
  <si>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</si>
  <si>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</si>
  <si>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</si>
  <si>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</si>
  <si>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</si>
  <si>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</si>
  <si>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</si>
  <si>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</si>
  <si>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</si>
  <si>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</si>
  <si>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</si>
  <si>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</si>
  <si>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</si>
  <si>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</si>
  <si>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</si>
  <si>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</si>
  <si>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</si>
  <si>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</si>
  <si>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</si>
  <si>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</si>
  <si>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</si>
  <si>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</si>
  <si>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</si>
  <si>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</si>
  <si>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</si>
  <si>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</si>
  <si>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</si>
  <si>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</si>
  <si>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</si>
  <si>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</si>
  <si>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</si>
  <si>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</si>
  <si>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</si>
  <si>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</si>
  <si>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</si>
  <si>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</si>
  <si>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</si>
  <si>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</si>
  <si>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</si>
  <si>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</si>
  <si>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</si>
  <si>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</si>
  <si>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</si>
  <si>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</si>
  <si>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</si>
  <si>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</si>
  <si>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</si>
  <si>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</si>
  <si>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</si>
  <si>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</si>
  <si>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</si>
  <si>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</si>
  <si>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</si>
  <si>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</si>
  <si>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</si>
  <si>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</si>
  <si>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</si>
  <si>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</si>
  <si>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</si>
  <si>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</si>
  <si>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</si>
  <si>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</si>
  <si>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</si>
  <si>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</si>
  <si>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</si>
  <si>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</si>
  <si>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</si>
  <si>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</si>
  <si>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</si>
  <si>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</si>
  <si>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</si>
  <si>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</si>
  <si>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</si>
  <si>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</si>
  <si>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</si>
  <si>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</si>
  <si>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</si>
  <si>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</si>
  <si>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</si>
  <si>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</si>
  <si>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</si>
  <si>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</si>
  <si>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</si>
  <si>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</si>
  <si>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</si>
  <si>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</si>
  <si>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</si>
  <si>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</si>
  <si>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</si>
  <si>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</si>
  <si>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</si>
  <si>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</si>
  <si>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</si>
  <si>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</si>
  <si>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</si>
  <si>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</si>
  <si>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</si>
  <si>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</si>
  <si>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</si>
  <si>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</si>
  <si>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</si>
  <si>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</si>
  <si>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</si>
  <si>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</si>
  <si>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</si>
  <si>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</si>
  <si>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</si>
  <si>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</si>
  <si>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</si>
  <si>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</si>
  <si>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</si>
  <si>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</si>
  <si>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</si>
  <si>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</si>
  <si>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</si>
  <si>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</si>
  <si>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</si>
  <si>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</si>
  <si>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</si>
  <si>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</si>
  <si>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</si>
  <si>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</si>
  <si>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</si>
  <si>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</si>
  <si>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</si>
  <si>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</si>
  <si>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</si>
  <si>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</si>
  <si>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</si>
  <si>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</si>
  <si>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</si>
  <si>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</si>
  <si>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</si>
  <si>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</si>
  <si>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</si>
  <si>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</si>
  <si>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</si>
  <si>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</si>
  <si>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</si>
  <si>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</si>
  <si>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</si>
  <si>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</si>
  <si>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</si>
  <si>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</si>
  <si>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</si>
  <si>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</si>
  <si>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</si>
  <si>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</si>
  <si>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</si>
  <si>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</si>
  <si>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</si>
  <si>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</si>
  <si>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</si>
  <si>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</si>
  <si>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</si>
  <si>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</si>
  <si>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</si>
  <si>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</si>
  <si>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</si>
  <si>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</si>
  <si>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</si>
  <si>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</si>
  <si>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</si>
  <si>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</si>
  <si>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</si>
  <si>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</si>
  <si>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</si>
  <si>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</si>
  <si>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</si>
  <si>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</si>
  <si>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</si>
  <si>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</si>
  <si>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</si>
  <si>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</si>
  <si>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</si>
  <si>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</si>
  <si>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</si>
  <si>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</si>
  <si>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</si>
  <si>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</si>
  <si>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</si>
  <si>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</si>
  <si>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</si>
  <si>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</si>
  <si>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</si>
  <si>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</si>
  <si>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</si>
  <si>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</si>
  <si>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</si>
  <si>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</si>
  <si>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</si>
  <si>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</si>
  <si>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</si>
  <si>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</si>
  <si>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</si>
  <si>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</si>
  <si>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</si>
  <si>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</si>
  <si>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</si>
  <si>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</si>
  <si>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</si>
  <si>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</si>
  <si>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</si>
  <si>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</si>
  <si>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</si>
  <si>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</si>
  <si>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</si>
  <si>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</si>
  <si>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</si>
  <si>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</si>
  <si>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</si>
  <si>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</si>
  <si>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</si>
  <si>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</si>
  <si>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</si>
  <si>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</si>
  <si>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</si>
  <si>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</si>
  <si>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</si>
  <si>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</si>
  <si>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</si>
  <si>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</si>
  <si>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</si>
  <si>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</si>
  <si>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</si>
  <si>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</si>
  <si>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</si>
  <si>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</si>
  <si>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</si>
  <si>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</si>
  <si>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</si>
  <si>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</si>
  <si>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</si>
  <si>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</si>
  <si>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</si>
  <si>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</si>
  <si>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</si>
  <si>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</si>
  <si>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</si>
  <si>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</si>
  <si>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</si>
  <si>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</si>
  <si>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</si>
  <si>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</si>
  <si>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</si>
  <si>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</si>
  <si>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</si>
  <si>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</si>
  <si>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</si>
  <si>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</si>
  <si>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</si>
  <si>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</si>
  <si>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</si>
  <si>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</si>
  <si>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</si>
  <si>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</si>
  <si>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</si>
  <si>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</si>
  <si>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</si>
  <si>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</si>
  <si>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</si>
  <si>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</si>
  <si>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</si>
  <si>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</si>
  <si>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</si>
  <si>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</si>
  <si>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</si>
  <si>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</si>
  <si>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</si>
  <si>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</si>
  <si>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</si>
  <si>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</si>
  <si>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</si>
  <si>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</si>
  <si>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</si>
  <si>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</si>
  <si>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</si>
  <si>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</si>
  <si>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</si>
  <si>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</si>
  <si>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</si>
  <si>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</si>
  <si>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</si>
  <si>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</si>
  <si>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</si>
  <si>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</si>
  <si>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</si>
  <si>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</si>
  <si>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</si>
  <si>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</si>
  <si>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</si>
  <si>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</si>
  <si>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</si>
  <si>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</si>
  <si>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</si>
  <si>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</si>
  <si>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</si>
  <si>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</si>
  <si>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</si>
  <si>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</si>
  <si>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</si>
  <si>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</si>
  <si>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</si>
  <si>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</si>
  <si>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</si>
  <si>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</si>
  <si>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</si>
  <si>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</si>
  <si>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</si>
  <si>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</si>
  <si>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</si>
  <si>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</si>
  <si>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</si>
  <si>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</si>
  <si>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</si>
  <si>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</si>
  <si>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</si>
  <si>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</si>
  <si>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</si>
  <si>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</si>
  <si>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</si>
  <si>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</si>
  <si>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</si>
  <si>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</si>
  <si>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</si>
  <si>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</si>
  <si>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</si>
  <si>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</si>
  <si>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</si>
  <si>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</si>
  <si>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</si>
  <si>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</si>
  <si>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</si>
  <si>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</si>
  <si>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</si>
  <si>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</si>
  <si>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</si>
  <si>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</si>
  <si>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</si>
  <si>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</si>
  <si>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</si>
  <si>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</si>
  <si>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</si>
  <si>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</si>
  <si>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</si>
  <si>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</si>
  <si>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</si>
  <si>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</si>
  <si>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</si>
  <si>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</si>
  <si>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</si>
  <si>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</si>
  <si>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</si>
  <si>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</si>
  <si>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</si>
  <si>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</si>
  <si>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</si>
  <si>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</si>
  <si>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</si>
  <si>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</si>
  <si>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</si>
  <si>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</si>
  <si>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</si>
  <si>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</si>
  <si>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</si>
  <si>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</si>
  <si>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</si>
  <si>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</si>
  <si>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</si>
  <si>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</si>
  <si>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</si>
  <si>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</si>
  <si>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</si>
  <si>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</si>
  <si>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</si>
  <si>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</si>
  <si>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</si>
  <si>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</si>
  <si>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</si>
  <si>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</si>
  <si>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</si>
  <si>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</si>
  <si>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</si>
  <si>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</si>
  <si>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</si>
  <si>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</si>
  <si>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</si>
  <si>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</si>
  <si>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</si>
  <si>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</si>
  <si>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</si>
  <si>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</si>
  <si>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</si>
  <si>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</si>
  <si>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</si>
  <si>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</si>
  <si>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</si>
  <si>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</si>
  <si>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</si>
  <si>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</si>
  <si>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</si>
  <si>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</si>
  <si>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</si>
  <si>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</si>
  <si>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</si>
  <si>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</si>
  <si>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</si>
  <si>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</si>
  <si>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</si>
  <si>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</si>
  <si>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</si>
  <si>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</si>
  <si>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</si>
  <si>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</si>
  <si>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</si>
  <si>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</si>
  <si>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</si>
  <si>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</si>
  <si>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</si>
  <si>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</si>
  <si>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</si>
  <si>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</si>
  <si>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</si>
  <si>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</si>
  <si>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</si>
  <si>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</si>
  <si>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</si>
  <si>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</si>
  <si>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</si>
  <si>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</si>
  <si>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</si>
  <si>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</si>
  <si>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</si>
  <si>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</si>
  <si>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</si>
  <si>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</si>
  <si>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</si>
  <si>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</si>
  <si>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</si>
  <si>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</si>
  <si>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</si>
  <si>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</si>
  <si>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</si>
  <si>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</si>
  <si>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</si>
  <si>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</si>
  <si>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</si>
  <si>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</si>
  <si>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</si>
  <si>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</si>
  <si>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</si>
  <si>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</si>
  <si>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</si>
  <si>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</si>
  <si>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</si>
  <si>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</si>
  <si>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</si>
  <si>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</si>
  <si>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</si>
  <si>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</si>
  <si>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</si>
  <si>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</si>
  <si>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</si>
  <si>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</si>
  <si>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</si>
  <si>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</si>
  <si>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</si>
  <si>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</si>
  <si>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</si>
  <si>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</si>
  <si>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</si>
  <si>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</si>
  <si>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</si>
  <si>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</si>
  <si>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</si>
  <si>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</si>
  <si>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</si>
  <si>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</si>
  <si>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</si>
  <si>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</si>
  <si>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</si>
  <si>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</si>
  <si>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</si>
  <si>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</si>
  <si>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</si>
  <si>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</si>
  <si>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</si>
  <si>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</si>
  <si>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</si>
  <si>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</si>
  <si>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</si>
  <si>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</si>
  <si>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</si>
  <si>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</si>
  <si>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</si>
  <si>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</si>
  <si>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</si>
  <si>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</si>
  <si>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</si>
  <si>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</si>
  <si>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</si>
  <si>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</si>
  <si>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</si>
  <si>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</si>
  <si>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</si>
  <si>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</si>
  <si>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</si>
  <si>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</si>
  <si>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</si>
  <si>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</si>
  <si>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</si>
  <si>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</si>
  <si>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</si>
  <si>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</si>
  <si>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</si>
  <si>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</si>
  <si>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</si>
  <si>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</si>
  <si>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</si>
  <si>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</si>
  <si>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</si>
  <si>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</si>
  <si>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</si>
  <si>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</si>
  <si>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</si>
  <si>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</si>
  <si>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</si>
  <si>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</si>
  <si>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</si>
  <si>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</si>
  <si>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</si>
  <si>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</si>
  <si>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</si>
  <si>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</si>
  <si>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</si>
  <si>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</si>
  <si>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</si>
  <si>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</si>
  <si>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</si>
  <si>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</si>
  <si>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</si>
  <si>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</si>
  <si>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</si>
  <si>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</si>
  <si>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</si>
  <si>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</si>
  <si>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</si>
  <si>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</si>
  <si>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</si>
  <si>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</si>
  <si>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</si>
  <si>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</si>
  <si>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</si>
  <si>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</si>
  <si>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</si>
  <si>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</si>
  <si>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</si>
  <si>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</si>
  <si>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</si>
  <si>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</si>
  <si>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</si>
  <si>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</si>
  <si>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</si>
  <si>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</si>
  <si>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</si>
  <si>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</si>
  <si>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</si>
  <si>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</si>
  <si>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</si>
  <si>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</si>
  <si>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</si>
  <si>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</si>
  <si>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</si>
  <si>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</si>
  <si>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</si>
  <si>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</si>
  <si>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</si>
  <si>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</si>
  <si>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</si>
  <si>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</si>
  <si>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</si>
  <si>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</si>
  <si>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</si>
  <si>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</si>
  <si>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</si>
  <si>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</si>
  <si>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</si>
  <si>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</si>
  <si>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</si>
  <si>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</si>
  <si>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</si>
  <si>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</si>
  <si>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</si>
  <si>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</si>
  <si>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</si>
  <si>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</si>
  <si>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</si>
  <si>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</si>
  <si>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</si>
  <si>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</si>
  <si>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</si>
  <si>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</si>
  <si>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</si>
  <si>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</si>
  <si>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</si>
  <si>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</si>
  <si>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</si>
  <si>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</si>
  <si>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</si>
  <si>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</si>
  <si>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</si>
  <si>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</si>
  <si>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</si>
  <si>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</si>
  <si>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</si>
  <si>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</si>
  <si>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</si>
  <si>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</si>
  <si>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</si>
  <si>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</si>
  <si>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</si>
  <si>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</si>
  <si>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</si>
  <si>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</si>
  <si>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</si>
  <si>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</si>
  <si>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</si>
  <si>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</si>
  <si>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</si>
  <si>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</si>
  <si>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</si>
  <si>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</si>
  <si>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</si>
  <si>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</si>
  <si>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</si>
  <si>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</si>
  <si>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</si>
  <si>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</si>
  <si>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</si>
  <si>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</si>
  <si>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</si>
  <si>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</si>
  <si>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</si>
  <si>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</si>
  <si>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</si>
  <si>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</si>
  <si>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</si>
  <si>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</si>
  <si>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</si>
  <si>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</si>
  <si>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</si>
  <si>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</si>
  <si>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</si>
  <si>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</si>
  <si>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</si>
  <si>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</si>
  <si>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</si>
  <si>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</si>
  <si>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</si>
  <si>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</si>
  <si>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</si>
  <si>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</si>
  <si>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</si>
  <si>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</si>
  <si>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</si>
  <si>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</si>
  <si>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</si>
  <si>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</si>
  <si>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</si>
  <si>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</si>
  <si>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</si>
  <si>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</si>
  <si>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</si>
  <si>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</si>
  <si>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</si>
  <si>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</si>
  <si>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</si>
  <si>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</si>
  <si>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</si>
  <si>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</si>
  <si>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</si>
  <si>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</si>
  <si>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</si>
  <si>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</si>
  <si>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</si>
  <si>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</si>
  <si>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</si>
  <si>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</si>
  <si>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</si>
  <si>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</si>
  <si>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</si>
  <si>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</si>
  <si>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</si>
  <si>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</si>
  <si>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</si>
  <si>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</si>
  <si>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</si>
  <si>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</si>
  <si>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</si>
  <si>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</si>
  <si>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</si>
  <si>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</si>
  <si>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</si>
  <si>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</si>
  <si>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</si>
  <si>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</si>
  <si>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</si>
  <si>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</si>
  <si>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</si>
  <si>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</si>
  <si>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</si>
  <si>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</si>
  <si>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</si>
  <si>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</si>
  <si>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</si>
  <si>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</si>
  <si>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</si>
  <si>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</si>
  <si>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</si>
  <si>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</si>
  <si>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</si>
  <si>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</si>
  <si>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</si>
  <si>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</si>
  <si>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</si>
  <si>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</si>
  <si>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</si>
  <si>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</si>
  <si>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</si>
  <si>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</si>
  <si>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</si>
  <si>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</si>
  <si>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</si>
  <si>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</si>
  <si>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</si>
  <si>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</si>
  <si>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</si>
  <si>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</si>
  <si>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</si>
  <si>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</si>
  <si>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</si>
  <si>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</si>
  <si>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</si>
  <si>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</si>
  <si>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</si>
  <si>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</si>
  <si>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</si>
  <si>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</si>
  <si>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</si>
  <si>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</si>
  <si>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</si>
  <si>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</si>
  <si>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</si>
  <si>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</si>
  <si>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</si>
  <si>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</si>
  <si>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</si>
  <si>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</si>
  <si>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</si>
  <si>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</si>
  <si>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</si>
  <si>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</si>
  <si>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</si>
  <si>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</si>
  <si>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</si>
  <si>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</si>
  <si>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</si>
  <si>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</si>
  <si>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</si>
  <si>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</si>
  <si>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</si>
  <si>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</si>
  <si>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</si>
  <si>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</si>
  <si>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</si>
  <si>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</si>
  <si>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</si>
  <si>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</si>
  <si>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</si>
  <si>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</si>
  <si>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</si>
  <si>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</si>
  <si>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</si>
  <si>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</si>
  <si>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</si>
  <si>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</si>
  <si>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</si>
  <si>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</si>
  <si>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</si>
  <si>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</si>
  <si>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</si>
  <si>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</si>
  <si>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</si>
  <si>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</si>
  <si>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</si>
  <si>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</si>
  <si>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</si>
  <si>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</si>
  <si>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</si>
  <si>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</si>
  <si>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</si>
  <si>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</si>
  <si>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</si>
  <si>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</si>
  <si>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</si>
  <si>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</si>
  <si>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</si>
  <si>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</si>
  <si>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</si>
  <si>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</si>
  <si>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</si>
  <si>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</si>
  <si>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</si>
  <si>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</si>
  <si>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</si>
  <si>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</si>
  <si>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</si>
  <si>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</si>
  <si>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</si>
  <si>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</si>
  <si>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</si>
  <si>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</si>
  <si>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</si>
  <si>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</si>
  <si>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</si>
  <si>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</si>
  <si>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</si>
  <si>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</si>
  <si>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</si>
  <si>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</si>
  <si>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</si>
  <si>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</si>
  <si>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</si>
  <si>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</si>
  <si>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</si>
  <si>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</si>
  <si>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</si>
  <si>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</si>
  <si>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</si>
  <si>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</si>
  <si>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</si>
  <si>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</si>
  <si>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</si>
  <si>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</si>
  <si>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</si>
  <si>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</si>
  <si>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</si>
  <si>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</si>
  <si>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</si>
  <si>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</si>
  <si>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</si>
  <si>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</si>
  <si>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</si>
  <si>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</si>
  <si>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</si>
  <si>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</si>
  <si>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</si>
  <si>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</si>
  <si>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</si>
  <si>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</si>
  <si>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</si>
  <si>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</si>
  <si>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</si>
  <si>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</si>
  <si>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</si>
  <si>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</si>
  <si>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</si>
  <si>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</si>
  <si>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</si>
  <si>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</si>
  <si>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</si>
  <si>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</si>
  <si>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</si>
  <si>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</si>
  <si>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</si>
  <si>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</si>
  <si>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</si>
  <si>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</si>
  <si>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</si>
  <si>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</si>
  <si>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</si>
  <si>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</si>
  <si>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</si>
  <si>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</si>
  <si>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</si>
  <si>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</si>
  <si>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</si>
  <si>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</si>
  <si>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</si>
  <si>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</si>
  <si>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</si>
  <si>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</si>
  <si>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</si>
  <si>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</si>
  <si>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</si>
  <si>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</si>
  <si>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</si>
  <si>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</si>
  <si>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</si>
  <si>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</si>
  <si>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</si>
  <si>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</si>
  <si>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</si>
  <si>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</si>
  <si>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</si>
  <si>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</si>
  <si>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</si>
  <si>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</si>
  <si>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</si>
  <si>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</si>
  <si>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</si>
  <si>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</si>
  <si>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</si>
  <si>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</si>
  <si>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</si>
  <si>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</si>
  <si>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</si>
  <si>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</si>
  <si>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</si>
  <si>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</si>
  <si>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</si>
  <si>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</si>
  <si>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</si>
  <si>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</si>
  <si>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</si>
  <si>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</si>
  <si>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</si>
  <si>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</si>
  <si>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</si>
  <si>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</si>
  <si>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</si>
  <si>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</si>
  <si>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</si>
  <si>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</si>
  <si>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</si>
  <si>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</si>
  <si>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</si>
  <si>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</si>
  <si>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</si>
  <si>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</si>
  <si>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</si>
  <si>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</si>
  <si>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</si>
  <si>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</si>
  <si>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</si>
  <si>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</si>
  <si>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</si>
  <si>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</si>
  <si>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</si>
  <si>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</si>
  <si>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</si>
  <si>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</si>
  <si>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</si>
  <si>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</si>
  <si>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</si>
  <si>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</si>
  <si>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</si>
  <si>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</si>
  <si>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</si>
  <si>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</si>
  <si>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</si>
  <si>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</si>
  <si>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</si>
  <si>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</si>
  <si>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</si>
  <si>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</si>
  <si>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</si>
  <si>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</si>
  <si>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</si>
  <si>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</si>
  <si>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</si>
  <si>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</si>
  <si>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</si>
  <si>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</si>
  <si>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</si>
  <si>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</si>
  <si>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</si>
  <si>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</si>
  <si>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</si>
  <si>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</si>
  <si>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</si>
  <si>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</si>
  <si>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</si>
  <si>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</si>
  <si>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</si>
  <si>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</si>
  <si>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</si>
  <si>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</si>
  <si>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</si>
  <si>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</si>
  <si>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</si>
  <si>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</si>
  <si>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</si>
  <si>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</si>
  <si>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</si>
  <si>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</si>
  <si>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</si>
  <si>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</si>
  <si>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</si>
  <si>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</si>
  <si>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</si>
  <si>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</si>
  <si>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</si>
  <si>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</si>
  <si>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</si>
  <si>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</si>
  <si>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</si>
  <si>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</si>
  <si>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</si>
  <si>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</si>
  <si>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</si>
  <si>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</si>
  <si>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</si>
  <si>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</si>
  <si>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</si>
  <si>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</si>
  <si>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</si>
  <si>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</si>
  <si>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</si>
  <si>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</si>
  <si>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</si>
  <si>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</si>
  <si>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</si>
  <si>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</si>
  <si>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</si>
  <si>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</si>
  <si>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</si>
  <si>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</si>
  <si>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</si>
  <si>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</si>
  <si>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</si>
  <si>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</si>
  <si>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</si>
  <si>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</si>
  <si>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</si>
  <si>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</si>
  <si>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</si>
  <si>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</si>
  <si>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</si>
  <si>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</si>
  <si>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</si>
  <si>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</si>
  <si>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</si>
  <si>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</si>
  <si>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</si>
  <si>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</si>
  <si>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</si>
  <si>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</si>
  <si>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</si>
  <si>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</si>
  <si>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</si>
  <si>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</si>
  <si>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</si>
  <si>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</si>
  <si>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</si>
  <si>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</si>
  <si>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</si>
  <si>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</si>
  <si>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</si>
  <si>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</si>
  <si>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</si>
  <si>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</si>
  <si>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</si>
  <si>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</si>
  <si>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</si>
  <si>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</si>
  <si>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</si>
  <si>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</si>
  <si>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</si>
  <si>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</si>
  <si>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</si>
  <si>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</si>
  <si>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</si>
  <si>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</si>
  <si>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</si>
  <si>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</si>
  <si>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</si>
  <si>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</si>
  <si>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</si>
  <si>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</si>
  <si>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</si>
  <si>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</si>
  <si>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</si>
  <si>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</si>
  <si>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</si>
  <si>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</si>
  <si>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</si>
  <si>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</si>
  <si>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</si>
  <si>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</si>
  <si>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</si>
  <si>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</si>
  <si>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</si>
  <si>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</si>
  <si>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</si>
  <si>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</si>
  <si>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</si>
  <si>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</si>
  <si>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</si>
  <si>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</si>
  <si>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</si>
  <si>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</si>
  <si>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</si>
  <si>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</si>
  <si>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</si>
  <si>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</si>
  <si>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</si>
  <si>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</si>
  <si>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</si>
  <si>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</si>
  <si>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</si>
  <si>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</si>
  <si>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</si>
  <si>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</si>
  <si>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</si>
  <si>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</si>
  <si>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</si>
  <si>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</si>
  <si>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</si>
  <si>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</si>
  <si>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</si>
  <si>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</si>
  <si>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</si>
  <si>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</si>
  <si>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</si>
  <si>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</si>
  <si>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</si>
  <si>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</si>
  <si>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</si>
  <si>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</si>
  <si>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</si>
  <si>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</si>
  <si>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</si>
  <si>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</si>
  <si>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</si>
  <si>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</si>
  <si>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</si>
  <si>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</si>
  <si>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</si>
  <si>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</si>
  <si>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</si>
  <si>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</si>
  <si>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</si>
  <si>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</si>
  <si>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</si>
  <si>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</si>
  <si>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</si>
  <si>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</si>
  <si>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</si>
  <si>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</si>
  <si>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</si>
  <si>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</si>
  <si>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</si>
  <si>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</si>
  <si>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</si>
  <si>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</si>
  <si>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</si>
  <si>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</si>
  <si>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</si>
  <si>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</si>
  <si>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</si>
  <si>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</si>
  <si>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</si>
  <si>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</si>
  <si>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</si>
  <si>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</si>
  <si>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</si>
  <si>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</si>
  <si>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</si>
  <si>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</si>
  <si>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</si>
  <si>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</si>
  <si>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</si>
  <si>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</si>
  <si>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</si>
  <si>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</si>
  <si>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</si>
  <si>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</si>
  <si>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</si>
  <si>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</si>
  <si>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</si>
  <si>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</si>
  <si>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</si>
  <si>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</si>
  <si>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</si>
  <si>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</si>
  <si>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</si>
  <si>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</si>
  <si>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</si>
  <si>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</si>
  <si>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</si>
  <si>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</si>
  <si>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</si>
  <si>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</si>
  <si>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</si>
  <si>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</si>
  <si>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</si>
  <si>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</si>
  <si>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</si>
  <si>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</si>
  <si>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</si>
  <si>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</si>
  <si>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</si>
  <si>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</si>
  <si>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</si>
  <si>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</si>
  <si>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</si>
  <si>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</si>
  <si>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</si>
  <si>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</si>
  <si>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</si>
  <si>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</si>
  <si>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</si>
  <si>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</si>
  <si>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</si>
  <si>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</si>
  <si>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</si>
  <si>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</si>
  <si>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</si>
  <si>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</si>
  <si>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</si>
  <si>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</si>
  <si>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</si>
  <si>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</si>
  <si>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</si>
  <si>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</si>
  <si>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</si>
  <si>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</si>
  <si>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</si>
  <si>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</si>
  <si>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</si>
  <si>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</si>
  <si>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</si>
  <si>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</si>
  <si>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</si>
  <si>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</si>
  <si>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</si>
  <si>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</si>
  <si>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</si>
  <si>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</si>
  <si>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</si>
  <si>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</si>
  <si>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</si>
  <si>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</si>
  <si>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</si>
  <si>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</si>
  <si>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</si>
  <si>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</si>
  <si>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</si>
  <si>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</si>
  <si>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</si>
  <si>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</si>
  <si>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</si>
  <si>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</si>
  <si>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</si>
  <si>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</si>
  <si>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</si>
  <si>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</si>
  <si>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</si>
  <si>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</si>
  <si>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</si>
  <si>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</si>
  <si>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</si>
  <si>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</si>
  <si>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</si>
  <si>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</si>
  <si>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</si>
  <si>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</si>
  <si>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</si>
  <si>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</si>
  <si>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</si>
  <si>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</si>
  <si>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</si>
  <si>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</si>
  <si>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</si>
  <si>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</si>
  <si>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</si>
  <si>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</si>
  <si>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</si>
  <si>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</si>
  <si>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</si>
  <si>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</si>
  <si>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</si>
  <si>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</si>
  <si>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</si>
  <si>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</si>
  <si>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</si>
  <si>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</si>
  <si>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</si>
  <si>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</si>
  <si>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</si>
  <si>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</si>
  <si>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</si>
  <si>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</si>
  <si>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</si>
  <si>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</si>
  <si>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</si>
  <si>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</si>
  <si>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</si>
  <si>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</si>
  <si>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</si>
  <si>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</si>
  <si>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</si>
  <si>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</si>
  <si>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</si>
  <si>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</si>
  <si>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</si>
  <si>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</si>
  <si>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</si>
  <si>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</si>
  <si>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</si>
  <si>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</si>
  <si>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</si>
  <si>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</si>
  <si>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</si>
  <si>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</si>
  <si>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</si>
  <si>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</si>
  <si>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</si>
  <si>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</si>
  <si>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</si>
  <si>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</si>
  <si>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</si>
  <si>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</si>
  <si>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</si>
  <si>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</si>
  <si>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</si>
  <si>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</si>
  <si>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</si>
  <si>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</si>
  <si>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</si>
  <si>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</si>
  <si>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</si>
  <si>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</si>
  <si>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</si>
  <si>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</si>
  <si>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</si>
  <si>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</si>
  <si>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</si>
  <si>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</si>
  <si>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</si>
  <si>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</si>
  <si>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</si>
  <si>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</si>
  <si>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</si>
  <si>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</si>
  <si>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</si>
  <si>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</si>
  <si>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</si>
  <si>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</si>
  <si>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</si>
  <si>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</si>
  <si>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</si>
  <si>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</si>
  <si>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</si>
  <si>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</si>
  <si>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</si>
  <si>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</si>
  <si>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</si>
  <si>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</si>
  <si>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</si>
  <si>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</si>
  <si>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</si>
  <si>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</si>
  <si>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</si>
  <si>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</si>
  <si>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</si>
  <si>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</si>
  <si>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</si>
  <si>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</si>
  <si>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</si>
  <si>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</si>
  <si>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</si>
  <si>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</si>
  <si>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</si>
  <si>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</si>
  <si>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</si>
  <si>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</si>
  <si>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</si>
  <si>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</si>
  <si>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</si>
  <si>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</si>
  <si>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</si>
  <si>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</si>
  <si>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</si>
  <si>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</si>
  <si>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</si>
  <si>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</si>
  <si>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</si>
  <si>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</si>
  <si>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</si>
  <si>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</si>
  <si>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</si>
  <si>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</si>
  <si>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</si>
  <si>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</si>
  <si>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</si>
  <si>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</si>
  <si>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</si>
  <si>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</si>
  <si>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</si>
  <si>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</si>
  <si>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</si>
  <si>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</si>
  <si>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</si>
  <si>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</si>
  <si>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</si>
  <si>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</si>
  <si>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</si>
  <si>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</si>
  <si>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</si>
  <si>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</si>
  <si>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</si>
  <si>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</si>
  <si>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</si>
  <si>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</si>
  <si>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</si>
  <si>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</si>
  <si>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</si>
  <si>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</si>
  <si>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</si>
  <si>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</si>
  <si>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</si>
  <si>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</si>
  <si>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</si>
  <si>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</si>
  <si>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</si>
  <si>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</si>
  <si>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</si>
  <si>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</si>
  <si>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</si>
  <si>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</si>
  <si>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</si>
  <si>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</si>
  <si>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</si>
  <si>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</si>
  <si>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</si>
  <si>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</si>
  <si>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</si>
  <si>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</si>
  <si>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</si>
  <si>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</si>
  <si>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</si>
  <si>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</si>
  <si>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</si>
  <si>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</si>
  <si>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</si>
  <si>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</si>
  <si>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</si>
  <si>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</si>
  <si>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</si>
  <si>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</si>
  <si>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</si>
  <si>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</si>
  <si>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</si>
  <si>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</si>
  <si>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</si>
  <si>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</si>
  <si>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</si>
  <si>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</si>
  <si>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</si>
  <si>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</si>
  <si>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</si>
  <si>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</si>
  <si>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</si>
  <si>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</si>
  <si>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</si>
  <si>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</si>
  <si>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</si>
  <si>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</si>
  <si>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</si>
  <si>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</si>
  <si>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</si>
  <si>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</si>
  <si>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</si>
  <si>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</si>
  <si>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</si>
  <si>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</si>
  <si>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</si>
  <si>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</si>
  <si>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</si>
  <si>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</si>
  <si>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</si>
  <si>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</si>
  <si>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</si>
  <si>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</si>
  <si>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</si>
  <si>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</si>
  <si>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</si>
  <si>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</si>
  <si>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</si>
  <si>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</si>
  <si>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</si>
  <si>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</si>
  <si>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</si>
  <si>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</si>
  <si>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</si>
  <si>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</si>
  <si>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</si>
  <si>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</si>
  <si>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</si>
  <si>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</si>
  <si>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</si>
  <si>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</si>
  <si>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</si>
  <si>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</si>
  <si>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</si>
  <si>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</si>
  <si>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</si>
  <si>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</si>
  <si>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</si>
  <si>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</si>
  <si>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</si>
  <si>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</si>
  <si>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</si>
  <si>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</si>
  <si>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</si>
  <si>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</si>
  <si>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</si>
  <si>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</si>
  <si>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</si>
  <si>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</si>
  <si>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</si>
  <si>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</si>
  <si>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</si>
  <si>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</si>
  <si>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</si>
  <si>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</si>
  <si>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</si>
  <si>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</si>
  <si>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</si>
  <si>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</si>
  <si>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</si>
  <si>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</si>
  <si>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</si>
  <si>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</si>
  <si>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</si>
  <si>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</si>
  <si>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</si>
  <si>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</si>
  <si>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</si>
  <si>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</si>
  <si>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</si>
  <si>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</si>
  <si>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</si>
  <si>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</si>
  <si>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</si>
  <si>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</si>
  <si>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</si>
  <si>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</si>
  <si>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</si>
  <si>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</si>
  <si>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</si>
  <si>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</si>
  <si>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</si>
  <si>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</si>
  <si>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</si>
  <si>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</si>
  <si>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</si>
  <si>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</si>
  <si>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</si>
  <si>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</si>
  <si>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</si>
  <si>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</si>
  <si>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</si>
  <si>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</si>
  <si>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</si>
  <si>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</si>
  <si>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</si>
  <si>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</si>
  <si>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</si>
  <si>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</si>
  <si>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</si>
  <si>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</si>
  <si>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</si>
  <si>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</si>
  <si>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</si>
  <si>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</si>
  <si>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</si>
  <si>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</si>
  <si>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</si>
  <si>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</si>
  <si>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</si>
  <si>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</si>
  <si>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</si>
  <si>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</si>
  <si>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</si>
  <si>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</si>
  <si>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</si>
  <si>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</si>
  <si>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</si>
  <si>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</si>
  <si>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</si>
  <si>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</si>
  <si>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</si>
  <si>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</si>
  <si>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</si>
  <si>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</si>
  <si>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</si>
  <si>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</si>
  <si>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</si>
  <si>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</si>
  <si>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</si>
  <si>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</si>
  <si>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</si>
  <si>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</si>
  <si>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</si>
  <si>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</si>
  <si>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</si>
  <si>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</si>
  <si>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</si>
  <si>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</si>
  <si>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</si>
  <si>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</si>
  <si>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</si>
  <si>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</si>
  <si>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</si>
  <si>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</si>
  <si>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</si>
  <si>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</si>
  <si>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</si>
  <si>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</si>
  <si>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</si>
  <si>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</si>
  <si>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</si>
  <si>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</si>
  <si>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</si>
  <si>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</si>
  <si>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</si>
  <si>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</si>
  <si>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</si>
  <si>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</si>
  <si>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</si>
  <si>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</si>
  <si>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</si>
  <si>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</si>
  <si>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</si>
  <si>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</si>
  <si>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</si>
  <si>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</si>
  <si>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</si>
  <si>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</si>
  <si>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</si>
  <si>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</si>
  <si>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</si>
  <si>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</si>
  <si>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</si>
  <si>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</si>
  <si>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</si>
  <si>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</si>
  <si>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</si>
  <si>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</si>
  <si>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</si>
  <si>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</si>
  <si>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</si>
  <si>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</si>
  <si>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</si>
  <si>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</si>
  <si>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</si>
  <si>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</si>
  <si>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</si>
  <si>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</si>
  <si>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</si>
  <si>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</si>
  <si>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</si>
  <si>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</si>
  <si>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</si>
  <si>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</si>
  <si>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</si>
  <si>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</si>
  <si>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</si>
  <si>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</si>
  <si>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</si>
  <si>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</si>
  <si>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</si>
  <si>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</si>
  <si>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</si>
  <si>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</si>
  <si>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</si>
  <si>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</si>
  <si>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</si>
  <si>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</si>
  <si>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</si>
  <si>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</si>
  <si>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</si>
  <si>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</si>
  <si>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</si>
  <si>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</si>
  <si>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</si>
  <si>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</si>
  <si>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</si>
  <si>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</si>
  <si>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</si>
  <si>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</si>
  <si>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</si>
  <si>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</si>
  <si>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</si>
  <si>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</si>
  <si>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</si>
  <si>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</si>
  <si>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</si>
  <si>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</si>
  <si>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</si>
  <si>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</si>
  <si>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</si>
  <si>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</si>
  <si>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</si>
  <si>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</si>
  <si>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</si>
  <si>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</si>
  <si>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</si>
  <si>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</si>
  <si>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</si>
  <si>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</si>
  <si>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</si>
  <si>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</si>
  <si>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</si>
  <si>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</si>
  <si>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</si>
  <si>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</si>
  <si>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</si>
  <si>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</si>
  <si>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</si>
  <si>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</si>
  <si>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</si>
  <si>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</si>
  <si>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</si>
  <si>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</si>
  <si>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</si>
  <si>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</si>
  <si>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</si>
  <si>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</si>
  <si>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</si>
  <si>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</si>
  <si>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</si>
  <si>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</si>
  <si>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</si>
  <si>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</si>
  <si>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</si>
  <si>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</si>
  <si>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</si>
  <si>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</si>
  <si>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</si>
  <si>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</si>
  <si>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</si>
  <si>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</si>
  <si>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</si>
  <si>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</si>
  <si>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</si>
  <si>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</si>
  <si>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</si>
  <si>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</si>
  <si>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</si>
  <si>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</si>
  <si>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</si>
  <si>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</si>
  <si>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</si>
  <si>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</si>
  <si>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</si>
  <si>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</si>
  <si>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</si>
  <si>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</si>
  <si>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</si>
  <si>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</si>
  <si>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</si>
  <si>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</si>
  <si>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</si>
  <si>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</si>
  <si>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</si>
  <si>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</si>
  <si>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</si>
  <si>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</si>
  <si>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</si>
  <si>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</si>
  <si>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</si>
  <si>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</si>
  <si>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</si>
  <si>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</si>
  <si>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</si>
  <si>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</si>
  <si>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</si>
  <si>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</si>
  <si>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</si>
  <si>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</si>
  <si>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</si>
  <si>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</si>
  <si>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</si>
  <si>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</si>
  <si>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</si>
  <si>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</si>
  <si>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</si>
  <si>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</si>
  <si>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</si>
  <si>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</si>
  <si>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</si>
  <si>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</si>
  <si>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</si>
  <si>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</si>
  <si>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</si>
  <si>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</si>
  <si>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</si>
  <si>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</si>
  <si>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</si>
  <si>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</si>
  <si>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</si>
  <si>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</si>
  <si>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</si>
  <si>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</si>
  <si>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</si>
  <si>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</si>
  <si>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</si>
  <si>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</si>
  <si>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</si>
  <si>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</si>
  <si>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</si>
  <si>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</si>
  <si>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</si>
  <si>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</si>
  <si>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</si>
  <si>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</si>
  <si>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</si>
  <si>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</si>
  <si>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</si>
  <si>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</si>
  <si>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</si>
  <si>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</si>
  <si>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</si>
  <si>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</si>
  <si>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</si>
  <si>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</si>
  <si>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</si>
  <si>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</si>
  <si>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</si>
  <si>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</si>
  <si>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</si>
  <si>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</si>
  <si>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</si>
  <si>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</si>
  <si>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</si>
  <si>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</si>
  <si>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</si>
  <si>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</si>
  <si>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</si>
  <si>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</si>
  <si>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</si>
  <si>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</si>
  <si>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</si>
  <si>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</si>
  <si>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</si>
  <si>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</si>
  <si>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</si>
  <si>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</si>
  <si>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</si>
  <si>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</si>
  <si>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</si>
  <si>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</si>
  <si>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</si>
  <si>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</si>
  <si>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</si>
  <si>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</si>
  <si>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</si>
  <si>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</si>
  <si>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</si>
  <si>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</si>
  <si>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</si>
  <si>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</si>
  <si>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</si>
  <si>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</si>
  <si>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</si>
  <si>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</si>
  <si>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</si>
  <si>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</si>
  <si>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</si>
  <si>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</si>
  <si>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</si>
  <si>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</si>
  <si>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</si>
  <si>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</si>
  <si>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</si>
  <si>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</si>
  <si>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</si>
  <si>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</si>
  <si>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</si>
  <si>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</si>
  <si>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</si>
  <si>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</si>
  <si>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</si>
  <si>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</si>
  <si>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</si>
  <si>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</si>
  <si>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</si>
  <si>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</si>
  <si>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</si>
  <si>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</si>
  <si>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</si>
  <si>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</si>
  <si>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</si>
  <si>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</si>
  <si>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</si>
  <si>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</si>
  <si>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</si>
  <si>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</si>
  <si>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</si>
  <si>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</si>
  <si>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</si>
  <si>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</si>
  <si>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</si>
  <si>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</si>
  <si>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</si>
  <si>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</si>
  <si>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</si>
  <si>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</si>
  <si>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</si>
  <si>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</si>
  <si>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</si>
  <si>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</si>
  <si>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</si>
  <si>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</si>
  <si>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</si>
  <si>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</si>
  <si>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</si>
  <si>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</si>
  <si>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</si>
  <si>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</si>
  <si>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</si>
  <si>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</si>
  <si>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</si>
  <si>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</si>
  <si>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</si>
  <si>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</si>
  <si>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</si>
  <si>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</si>
  <si>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</si>
  <si>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</si>
  <si>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</si>
  <si>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</si>
  <si>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</si>
  <si>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</si>
  <si>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</si>
  <si>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</si>
  <si>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</si>
  <si>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</si>
  <si>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</si>
  <si>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</si>
  <si>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</si>
  <si>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</si>
  <si>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</si>
  <si>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</si>
  <si>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</si>
  <si>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</si>
  <si>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</si>
  <si>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</si>
  <si>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</si>
  <si>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</si>
  <si>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</si>
  <si>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</si>
  <si>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</si>
  <si>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</si>
  <si>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</si>
  <si>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</si>
  <si>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</si>
  <si>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</si>
  <si>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</si>
  <si>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</si>
  <si>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</si>
  <si>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</si>
  <si>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</si>
  <si>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</si>
  <si>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</si>
  <si>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</si>
  <si>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</si>
  <si>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</si>
  <si>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</si>
  <si>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</si>
  <si>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</si>
  <si>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</si>
  <si>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</si>
  <si>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</si>
  <si>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</si>
  <si>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</si>
  <si>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</si>
  <si>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</si>
  <si>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</si>
  <si>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</si>
  <si>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</si>
  <si>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</si>
  <si>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</si>
  <si>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</si>
  <si>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</si>
  <si>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</si>
  <si>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</si>
  <si>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</si>
  <si>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</si>
  <si>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</si>
  <si>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</si>
  <si>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</si>
  <si>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</si>
  <si>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</si>
  <si>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</si>
  <si>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</si>
  <si>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</si>
  <si>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</si>
  <si>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</si>
  <si>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</si>
  <si>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</si>
  <si>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</si>
  <si>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</si>
  <si>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</si>
  <si>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</si>
  <si>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</si>
  <si>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</si>
  <si>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</si>
  <si>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</si>
  <si>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</si>
  <si>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</si>
  <si>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</si>
  <si>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</si>
  <si>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</si>
  <si>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</si>
  <si>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</si>
  <si>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</si>
  <si>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</si>
  <si>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</si>
  <si>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</si>
  <si>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</si>
  <si>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</si>
  <si>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</si>
  <si>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</si>
  <si>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</si>
  <si>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</si>
  <si>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</si>
  <si>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</si>
  <si>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</si>
  <si>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</si>
  <si>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</si>
  <si>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</si>
  <si>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</si>
  <si>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</si>
  <si>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</si>
  <si>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</si>
  <si>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</si>
  <si>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</si>
  <si>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</si>
  <si>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</si>
  <si>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</si>
  <si>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</si>
  <si>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</si>
  <si>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</si>
  <si>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</si>
  <si>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</si>
  <si>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</si>
  <si>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</si>
  <si>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</si>
  <si>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</si>
  <si>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</si>
  <si>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</si>
  <si>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</si>
  <si>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</si>
  <si>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</si>
  <si>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</si>
  <si>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</si>
  <si>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</si>
  <si>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</si>
  <si>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</si>
  <si>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</si>
  <si>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</si>
  <si>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</si>
  <si>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</si>
  <si>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</si>
  <si>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</si>
  <si>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</si>
  <si>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</si>
  <si>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</si>
  <si>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</si>
  <si>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</si>
  <si>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</si>
  <si>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</si>
  <si>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</si>
  <si>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</si>
  <si>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</si>
  <si>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</si>
  <si>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</si>
  <si>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</si>
  <si>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</si>
  <si>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</si>
  <si>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</si>
  <si>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</si>
  <si>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</si>
  <si>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</si>
  <si>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</si>
  <si>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</si>
  <si>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</si>
  <si>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</si>
  <si>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</si>
  <si>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</si>
  <si>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</si>
  <si>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</si>
  <si>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</si>
  <si>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</si>
  <si>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</si>
  <si>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</si>
  <si>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</si>
  <si>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</si>
  <si>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</si>
  <si>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</si>
  <si>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</si>
  <si>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</si>
  <si>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</si>
  <si>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</si>
  <si>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</si>
  <si>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</si>
  <si>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</si>
  <si>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</si>
  <si>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</si>
  <si>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</si>
  <si>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</si>
  <si>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</si>
  <si>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</si>
  <si>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</si>
  <si>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</si>
  <si>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</si>
  <si>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</si>
  <si>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</si>
  <si>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</si>
  <si>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</si>
  <si>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</si>
  <si>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</si>
  <si>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</si>
  <si>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</si>
  <si>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</si>
  <si>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</si>
  <si>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</si>
  <si>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</si>
  <si>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</si>
  <si>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</si>
  <si>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</si>
  <si>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</si>
  <si>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</si>
  <si>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</si>
  <si>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</si>
  <si>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</si>
  <si>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</si>
  <si>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</si>
  <si>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</si>
  <si>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</si>
  <si>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</si>
  <si>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</si>
  <si>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</si>
  <si>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</si>
  <si>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</si>
  <si>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</si>
  <si>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</si>
  <si>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</si>
  <si>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</si>
  <si>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</si>
  <si>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</si>
  <si>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</si>
  <si>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</si>
  <si>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</si>
  <si>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</si>
  <si>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</si>
  <si>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</si>
  <si>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</si>
  <si>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</si>
  <si>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</si>
  <si>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</si>
  <si>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</si>
  <si>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</si>
  <si>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</si>
  <si>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</si>
  <si>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</si>
  <si>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</si>
  <si>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</si>
  <si>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</si>
  <si>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</si>
  <si>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</si>
  <si>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</si>
  <si>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</si>
  <si>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</si>
  <si>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</si>
  <si>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</si>
  <si>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</si>
  <si>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</si>
  <si>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</si>
  <si>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</si>
  <si>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</si>
  <si>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</si>
  <si>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</si>
  <si>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</si>
  <si>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</si>
  <si>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</si>
  <si>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</si>
  <si>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</si>
  <si>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</si>
  <si>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</si>
  <si>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</si>
  <si>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</si>
  <si>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</si>
  <si>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</si>
  <si>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</si>
  <si>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</si>
  <si>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</si>
  <si>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</si>
  <si>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</si>
  <si>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</si>
  <si>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</si>
  <si>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</si>
  <si>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</si>
  <si>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</si>
  <si>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</si>
  <si>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</si>
  <si>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</si>
  <si>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</si>
  <si>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</si>
  <si>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</si>
  <si>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</si>
  <si>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</si>
  <si>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</si>
  <si>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</si>
  <si>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</si>
  <si>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</si>
  <si>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</si>
  <si>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</si>
  <si>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</si>
  <si>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</si>
  <si>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</si>
  <si>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</si>
  <si>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</si>
  <si>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</si>
  <si>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</si>
  <si>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</si>
  <si>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</si>
  <si>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</si>
  <si>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</si>
  <si>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</si>
  <si>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</si>
  <si>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</si>
  <si>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</si>
  <si>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</si>
  <si>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</si>
  <si>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</si>
  <si>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</si>
  <si>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</si>
  <si>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</si>
  <si>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</si>
  <si>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</si>
  <si>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</si>
  <si>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</si>
  <si>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</si>
  <si>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</si>
  <si>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</si>
  <si>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</si>
  <si>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</si>
  <si>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</si>
  <si>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</si>
  <si>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</si>
  <si>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</si>
  <si>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</si>
  <si>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</si>
  <si>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</si>
  <si>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</si>
  <si>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</si>
  <si>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</si>
  <si>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</si>
  <si>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</si>
  <si>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</si>
  <si>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</si>
  <si>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</si>
  <si>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</si>
  <si>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</si>
  <si>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</si>
  <si>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</si>
  <si>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</si>
  <si>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</si>
  <si>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</si>
  <si>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</si>
  <si>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</si>
  <si>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</si>
  <si>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</si>
  <si>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</si>
  <si>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</si>
  <si>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</si>
  <si>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</si>
  <si>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</si>
  <si>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</si>
  <si>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</si>
  <si>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</si>
  <si>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</si>
  <si>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</si>
  <si>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</si>
  <si>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</si>
  <si>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</si>
  <si>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</si>
  <si>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</si>
  <si>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</si>
  <si>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</si>
  <si>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</si>
  <si>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</si>
  <si>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</si>
  <si>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</si>
  <si>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</si>
  <si>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</si>
  <si>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</si>
  <si>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</si>
  <si>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</si>
  <si>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</si>
  <si>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</si>
  <si>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</si>
  <si>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</si>
  <si>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</si>
  <si>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</si>
  <si>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</si>
  <si>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</si>
  <si>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</si>
  <si>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</si>
  <si>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</si>
  <si>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</si>
  <si>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</si>
  <si>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</si>
  <si>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</si>
  <si>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</si>
  <si>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</si>
  <si>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</si>
  <si>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</si>
  <si>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</si>
  <si>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</si>
  <si>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</si>
  <si>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</si>
  <si>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</si>
  <si>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</si>
  <si>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</si>
  <si>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</si>
  <si>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</si>
  <si>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</si>
  <si>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</si>
  <si>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</si>
  <si>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</si>
  <si>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</si>
  <si>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</si>
  <si>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</si>
  <si>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</si>
  <si>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</si>
  <si>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</si>
  <si>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</si>
  <si>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</si>
  <si>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</si>
  <si>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</si>
  <si>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</si>
  <si>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</si>
  <si>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</si>
  <si>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</si>
  <si>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</si>
  <si>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</si>
  <si>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</si>
  <si>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</si>
  <si>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</si>
  <si>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</si>
  <si>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</si>
  <si>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</si>
  <si>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</si>
  <si>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</si>
  <si>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</si>
  <si>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</si>
  <si>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</si>
  <si>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</si>
  <si>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</si>
  <si>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</si>
  <si>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</si>
  <si>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</si>
  <si>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</si>
  <si>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</si>
  <si>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</si>
  <si>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</si>
  <si>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</si>
  <si>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</si>
  <si>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</si>
  <si>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</si>
  <si>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</si>
  <si>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</si>
  <si>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</si>
  <si>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</si>
  <si>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</si>
  <si>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</si>
  <si>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</si>
  <si>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</si>
  <si>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</si>
  <si>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</si>
  <si>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</si>
  <si>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</si>
  <si>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</si>
  <si>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</si>
  <si>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</si>
  <si>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</si>
  <si>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</si>
  <si>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</si>
  <si>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</si>
  <si>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</si>
  <si>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</si>
  <si>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</si>
  <si>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</si>
  <si>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</si>
  <si>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</si>
  <si>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</si>
  <si>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</si>
  <si>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</si>
  <si>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</si>
  <si>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</si>
  <si>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</si>
  <si>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</si>
  <si>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</si>
  <si>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</si>
  <si>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</si>
  <si>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</si>
  <si>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</si>
  <si>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</si>
  <si>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</si>
  <si>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</si>
  <si>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</si>
  <si>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</si>
  <si>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</si>
  <si>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</si>
  <si>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</si>
  <si>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</si>
  <si>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</si>
  <si>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</si>
  <si>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</si>
  <si>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</si>
  <si>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</si>
  <si>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</si>
  <si>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</si>
  <si>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</si>
  <si>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</si>
  <si>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</si>
  <si>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</si>
  <si>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</si>
  <si>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</si>
  <si>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</si>
  <si>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</si>
  <si>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</si>
  <si>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</si>
  <si>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</si>
  <si>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</si>
  <si>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</si>
  <si>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</si>
  <si>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</si>
  <si>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</si>
  <si>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</si>
  <si>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</si>
  <si>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</si>
  <si>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</si>
  <si>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</si>
  <si>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</si>
  <si>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</si>
  <si>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</si>
  <si>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</si>
  <si>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</si>
  <si>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</si>
  <si>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</si>
  <si>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</si>
  <si>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</si>
  <si>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</si>
  <si>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</si>
  <si>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</si>
  <si>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</si>
  <si>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</si>
  <si>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</si>
  <si>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</si>
  <si>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</si>
  <si>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</si>
  <si>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</si>
  <si>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</si>
  <si>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</si>
  <si>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</si>
  <si>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</si>
  <si>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</si>
  <si>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</si>
  <si>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</si>
  <si>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</si>
  <si>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</si>
  <si>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</si>
  <si>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</si>
  <si>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</si>
  <si>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</si>
  <si>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</si>
  <si>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</si>
  <si>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</si>
  <si>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</si>
  <si>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</si>
  <si>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</si>
  <si>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</si>
  <si>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</si>
  <si>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</si>
  <si>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</si>
  <si>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</si>
  <si>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</si>
  <si>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</si>
  <si>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</si>
  <si>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</si>
  <si>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</si>
  <si>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</si>
  <si>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</si>
  <si>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</si>
  <si>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</si>
  <si>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</si>
  <si>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</si>
  <si>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</si>
  <si>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</si>
  <si>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</si>
  <si>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</si>
  <si>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</si>
  <si>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</si>
  <si>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</si>
  <si>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</si>
  <si>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</si>
  <si>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</si>
  <si>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</si>
  <si>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</si>
  <si>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</si>
  <si>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</si>
  <si>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</si>
  <si>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</si>
  <si>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</si>
  <si>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</si>
  <si>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</si>
  <si>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</si>
  <si>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</si>
  <si>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</si>
  <si>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</si>
  <si>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</si>
  <si>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</si>
  <si>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</si>
  <si>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</si>
  <si>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</si>
  <si>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</si>
  <si>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</si>
  <si>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</si>
  <si>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</si>
  <si>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</si>
  <si>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</si>
  <si>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</si>
  <si>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</si>
  <si>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</si>
  <si>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</si>
  <si>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</si>
  <si>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</si>
  <si>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</si>
  <si>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</si>
  <si>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</si>
  <si>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</si>
  <si>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</si>
  <si>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</si>
  <si>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</si>
  <si>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</si>
  <si>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</si>
  <si>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</si>
  <si>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</si>
  <si>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</si>
  <si>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</si>
  <si>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</si>
  <si>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</si>
  <si>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</si>
  <si>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</si>
  <si>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</si>
  <si>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</si>
  <si>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</si>
  <si>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</si>
  <si>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</si>
  <si>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</si>
  <si>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</si>
  <si>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</si>
  <si>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</si>
  <si>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</si>
  <si>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</si>
  <si>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</si>
  <si>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</si>
  <si>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</si>
  <si>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</si>
  <si>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</si>
  <si>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</si>
  <si>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</si>
  <si>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</si>
  <si>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</si>
  <si>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</si>
  <si>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</si>
  <si>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</si>
  <si>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</si>
  <si>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</si>
  <si>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</si>
  <si>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</si>
  <si>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</si>
  <si>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</si>
  <si>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</si>
  <si>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</si>
  <si>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</si>
  <si>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</si>
  <si>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</si>
  <si>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</si>
  <si>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</si>
  <si>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</si>
  <si>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</si>
  <si>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</si>
  <si>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</si>
  <si>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</si>
  <si>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</si>
  <si>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</si>
  <si>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</si>
  <si>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</si>
  <si>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</si>
  <si>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</si>
  <si>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</si>
  <si>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</si>
  <si>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</si>
  <si>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</si>
  <si>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</si>
  <si>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</si>
  <si>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</si>
  <si>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</si>
  <si>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</si>
  <si>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</si>
  <si>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</si>
  <si>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</si>
  <si>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</si>
  <si>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</si>
  <si>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</si>
  <si>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</si>
  <si>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</si>
  <si>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</si>
  <si>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</si>
  <si>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</si>
  <si>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</si>
  <si>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</si>
  <si>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</si>
  <si>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</si>
  <si>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</si>
  <si>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</si>
  <si>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</si>
  <si>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</si>
  <si>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</si>
  <si>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</si>
  <si>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</si>
  <si>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</si>
  <si>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</si>
  <si>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</si>
  <si>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</si>
  <si>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</si>
  <si>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</si>
  <si>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</si>
  <si>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</si>
  <si>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</si>
  <si>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</si>
  <si>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</si>
  <si>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</si>
  <si>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</si>
  <si>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</si>
  <si>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</si>
  <si>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</si>
  <si>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</si>
  <si>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</si>
  <si>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</si>
  <si>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</si>
  <si>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</si>
  <si>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</si>
  <si>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</si>
  <si>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</si>
  <si>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</si>
  <si>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</si>
  <si>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</si>
  <si>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</si>
  <si>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</si>
  <si>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</si>
  <si>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</si>
  <si>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</si>
  <si>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</si>
  <si>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</si>
  <si>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</si>
  <si>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</si>
  <si>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</si>
  <si>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</si>
  <si>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</si>
  <si>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</si>
  <si>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</si>
  <si>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</si>
  <si>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</si>
  <si>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</si>
  <si>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</si>
  <si>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</si>
  <si>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</si>
  <si>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</si>
  <si>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</si>
  <si>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</si>
  <si>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</si>
  <si>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</si>
  <si>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</si>
  <si>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</si>
  <si>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</si>
  <si>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</si>
  <si>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</si>
  <si>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</si>
  <si>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</si>
  <si>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</si>
  <si>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</si>
  <si>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</si>
  <si>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</si>
  <si>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</si>
  <si>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</si>
  <si>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</si>
  <si>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</si>
  <si>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</si>
  <si>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</si>
  <si>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</si>
  <si>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</si>
  <si>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</si>
  <si>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</si>
  <si>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</si>
  <si>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</si>
  <si>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</si>
  <si>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</si>
  <si>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</si>
  <si>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</si>
  <si>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</si>
  <si>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</si>
  <si>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</si>
  <si>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</si>
  <si>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</si>
  <si>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</si>
  <si>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</si>
  <si>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</si>
  <si>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</si>
  <si>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</si>
  <si>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</si>
  <si>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</si>
  <si>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</si>
  <si>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</si>
  <si>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</si>
  <si>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</si>
  <si>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</si>
  <si>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</si>
  <si>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</si>
  <si>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</si>
  <si>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</si>
  <si>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</si>
  <si>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</si>
  <si>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</si>
  <si>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</si>
  <si>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</si>
  <si>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</si>
  <si>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</si>
  <si>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</si>
  <si>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</si>
  <si>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</si>
  <si>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</si>
  <si>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</si>
  <si>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</si>
  <si>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</si>
  <si>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</si>
  <si>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</si>
  <si>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</si>
  <si>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</si>
  <si>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</si>
  <si>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</si>
  <si>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</si>
  <si>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</si>
  <si>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</si>
  <si>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</si>
  <si>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</si>
  <si>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</si>
  <si>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</si>
  <si>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</si>
  <si>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</si>
  <si>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</si>
  <si>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</si>
  <si>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</si>
  <si>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</si>
  <si>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</si>
  <si>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</si>
  <si>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</si>
  <si>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</si>
  <si>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</si>
  <si>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</si>
  <si>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</si>
  <si>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</si>
  <si>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</si>
  <si>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</si>
  <si>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</si>
  <si>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</si>
  <si>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</si>
  <si>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</si>
  <si>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</si>
  <si>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</si>
  <si>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</si>
  <si>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</si>
  <si>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</si>
  <si>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</si>
  <si>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</si>
  <si>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</si>
  <si>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</si>
  <si>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</si>
  <si>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</si>
  <si>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</si>
  <si>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</si>
  <si>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</si>
  <si>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</si>
  <si>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</si>
  <si>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</si>
  <si>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</si>
  <si>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</si>
  <si>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</si>
  <si>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</si>
  <si>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</si>
  <si>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</si>
  <si>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</si>
  <si>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</si>
  <si>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</si>
  <si>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</si>
  <si>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</si>
  <si>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</si>
  <si>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</si>
  <si>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</si>
  <si>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</si>
  <si>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</si>
  <si>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</si>
  <si>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</si>
  <si>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</si>
  <si>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</si>
  <si>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</si>
  <si>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</si>
  <si>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</si>
  <si>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</si>
  <si>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</si>
  <si>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</si>
  <si>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</si>
  <si>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</si>
  <si>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</si>
  <si>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</si>
  <si>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</si>
  <si>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</si>
  <si>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</si>
  <si>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</si>
  <si>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</si>
  <si>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</si>
  <si>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</si>
  <si>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</si>
  <si>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</si>
  <si>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</si>
  <si>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</si>
  <si>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</si>
  <si>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</si>
  <si>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</si>
  <si>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</si>
  <si>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</si>
  <si>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</si>
  <si>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</si>
  <si>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</si>
  <si>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</si>
  <si>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</si>
  <si>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</si>
  <si>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</si>
  <si>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</si>
  <si>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</si>
  <si>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</si>
  <si>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</si>
  <si>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</si>
  <si>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</si>
  <si>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</si>
  <si>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</si>
  <si>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</si>
  <si>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</si>
  <si>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</si>
  <si>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</si>
  <si>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</si>
  <si>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</si>
  <si>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</si>
  <si>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</si>
  <si>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</si>
  <si>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</si>
  <si>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</si>
  <si>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</si>
  <si>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</si>
  <si>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</si>
  <si>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</si>
  <si>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</si>
  <si>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</si>
  <si>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</si>
  <si>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</si>
  <si>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</si>
  <si>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</si>
  <si>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</si>
  <si>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</si>
  <si>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</si>
  <si>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</si>
  <si>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</si>
  <si>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</si>
  <si>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</si>
  <si>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</si>
  <si>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</si>
  <si>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</si>
  <si>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</si>
  <si>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</si>
  <si>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</si>
  <si>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</si>
  <si>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</si>
  <si>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</si>
  <si>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</si>
  <si>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</si>
  <si>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</si>
  <si>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</si>
  <si>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</si>
  <si>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</si>
  <si>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</si>
  <si>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</si>
  <si>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</si>
  <si>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</si>
  <si>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</si>
  <si>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</si>
  <si>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</si>
  <si>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</si>
  <si>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</si>
  <si>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</si>
  <si>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</si>
  <si>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</si>
  <si>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</si>
  <si>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</si>
  <si>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</si>
  <si>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</si>
  <si>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</si>
  <si>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</si>
  <si>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</si>
  <si>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</si>
  <si>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</si>
  <si>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</si>
  <si>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</si>
  <si>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</si>
  <si>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</si>
  <si>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</si>
  <si>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</si>
  <si>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</si>
  <si>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</si>
  <si>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</si>
  <si>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</si>
  <si>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</si>
  <si>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</si>
  <si>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</si>
  <si>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</si>
  <si>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</si>
  <si>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</si>
  <si>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</si>
  <si>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</si>
  <si>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</si>
  <si>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</si>
  <si>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</si>
  <si>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</si>
  <si>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</si>
  <si>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</si>
  <si>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</si>
  <si>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</si>
  <si>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</si>
  <si>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</si>
  <si>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</si>
  <si>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</si>
  <si>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</si>
  <si>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</si>
  <si>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</si>
  <si>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</si>
  <si>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</si>
  <si>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</si>
  <si>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</si>
  <si>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</si>
  <si>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</si>
  <si>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</si>
  <si>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</si>
  <si>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</si>
  <si>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</si>
  <si>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</si>
  <si>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</si>
  <si>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</si>
  <si>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</si>
  <si>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</si>
  <si>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</si>
  <si>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</si>
  <si>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</si>
  <si>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</si>
  <si>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</si>
  <si>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</si>
  <si>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</si>
  <si>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</si>
  <si>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</si>
  <si>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</si>
  <si>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</si>
  <si>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</si>
  <si>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</si>
  <si>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</si>
  <si>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</si>
  <si>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</si>
  <si>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</si>
  <si>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</si>
  <si>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</si>
  <si>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</si>
  <si>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</si>
  <si>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</si>
  <si>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</si>
  <si>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</si>
  <si>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</si>
  <si>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</si>
  <si>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</si>
  <si>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</si>
  <si>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</si>
  <si>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</si>
  <si>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</si>
  <si>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</si>
  <si>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</si>
  <si>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</si>
  <si>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</si>
  <si>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</si>
  <si>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</si>
  <si>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</si>
  <si>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</si>
  <si>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</si>
  <si>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</si>
  <si>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</si>
  <si>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</si>
  <si>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</si>
  <si>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</si>
  <si>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</si>
  <si>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</si>
  <si>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</si>
  <si>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</si>
  <si>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</si>
  <si>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</si>
  <si>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</si>
  <si>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</si>
  <si>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</si>
  <si>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</si>
  <si>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</si>
  <si>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</si>
  <si>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</si>
  <si>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</si>
  <si>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</si>
  <si>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</si>
  <si>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</si>
  <si>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</si>
  <si>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</si>
  <si>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</si>
  <si>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</si>
  <si>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</si>
  <si>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</si>
  <si>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</si>
  <si>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</si>
  <si>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</si>
  <si>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</si>
  <si>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</si>
  <si>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</si>
  <si>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</si>
  <si>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</si>
  <si>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</si>
  <si>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</si>
  <si>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</si>
  <si>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</si>
  <si>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</si>
  <si>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</si>
  <si>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</si>
  <si>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</si>
  <si>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</si>
  <si>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</si>
  <si>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</si>
  <si>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</si>
  <si>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</si>
  <si>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</si>
  <si>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</si>
  <si>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</si>
  <si>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</si>
  <si>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</si>
  <si>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</si>
  <si>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</si>
  <si>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</si>
  <si>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</si>
  <si>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</si>
  <si>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</si>
  <si>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</si>
  <si>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</si>
  <si>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</si>
  <si>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</si>
  <si>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</si>
  <si>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</si>
  <si>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</si>
  <si>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</si>
  <si>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</si>
  <si>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</si>
  <si>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</si>
  <si>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</si>
  <si>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</si>
  <si>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</si>
  <si>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</si>
  <si>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</si>
  <si>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</si>
  <si>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</si>
  <si>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</si>
  <si>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</si>
  <si>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</si>
  <si>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</si>
  <si>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</si>
  <si>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</si>
  <si>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</si>
  <si>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</si>
  <si>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</si>
  <si>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</si>
  <si>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</si>
  <si>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</si>
  <si>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</si>
  <si>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</si>
  <si>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</si>
  <si>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</si>
  <si>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</si>
  <si>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</si>
  <si>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</si>
  <si>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</si>
  <si>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</si>
  <si>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</si>
  <si>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</si>
  <si>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</si>
  <si>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</si>
  <si>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</si>
  <si>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</si>
  <si>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</si>
  <si>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</si>
  <si>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</si>
  <si>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</si>
  <si>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</si>
  <si>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</si>
  <si>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</si>
  <si>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</si>
  <si>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</si>
  <si>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</si>
  <si>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</si>
  <si>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</si>
  <si>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</si>
  <si>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</si>
  <si>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</si>
  <si>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</si>
  <si>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</si>
  <si>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</si>
  <si>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</si>
  <si>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</si>
  <si>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</si>
  <si>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</si>
  <si>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</si>
  <si>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</si>
  <si>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</si>
  <si>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</si>
  <si>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</si>
  <si>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</si>
  <si>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</si>
  <si>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</si>
  <si>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</si>
  <si>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</si>
  <si>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</si>
  <si>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</si>
  <si>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</si>
  <si>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</si>
  <si>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</si>
  <si>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</si>
  <si>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</si>
  <si>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</si>
  <si>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</si>
  <si>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</si>
  <si>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</si>
  <si>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</si>
  <si>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</si>
  <si>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</si>
  <si>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</si>
  <si>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</si>
  <si>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</si>
  <si>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</si>
  <si>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</si>
  <si>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</si>
  <si>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</si>
  <si>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</si>
  <si>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</si>
  <si>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</si>
  <si>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</si>
  <si>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</si>
  <si>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</si>
  <si>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</si>
  <si>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</si>
  <si>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</si>
  <si>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</si>
  <si>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</si>
  <si>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</si>
  <si>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</si>
  <si>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</si>
  <si>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</si>
  <si>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</si>
  <si>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</si>
  <si>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</si>
  <si>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</si>
  <si>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</si>
  <si>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</si>
  <si>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</si>
  <si>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</si>
  <si>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</si>
  <si>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</si>
  <si>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</si>
  <si>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</si>
  <si>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</si>
  <si>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</si>
  <si>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</si>
  <si>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</si>
  <si>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</si>
  <si>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</si>
  <si>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</si>
  <si>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</si>
  <si>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</si>
  <si>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</si>
  <si>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</si>
  <si>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</si>
  <si>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</si>
  <si>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</si>
  <si>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</si>
  <si>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</si>
  <si>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</si>
  <si>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</si>
  <si>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</si>
  <si>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</si>
  <si>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</si>
  <si>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</si>
  <si>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</si>
  <si>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</si>
  <si>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</si>
  <si>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</si>
  <si>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</si>
  <si>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</si>
  <si>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</si>
  <si>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</si>
  <si>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</si>
  <si>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</si>
  <si>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</si>
  <si>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</si>
  <si>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</si>
  <si>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</si>
  <si>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</si>
  <si>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</si>
  <si>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</si>
  <si>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</si>
  <si>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</si>
  <si>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</si>
  <si>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</si>
  <si>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</si>
  <si>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</si>
  <si>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</si>
  <si>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</si>
  <si>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</si>
  <si>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</si>
  <si>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</si>
  <si>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</si>
  <si>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</si>
  <si>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</si>
  <si>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</si>
  <si>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</si>
  <si>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</si>
  <si>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</si>
  <si>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</si>
  <si>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</si>
  <si>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</si>
  <si>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</si>
  <si>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</si>
  <si>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</si>
  <si>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</si>
  <si>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</si>
  <si>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</si>
  <si>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</si>
  <si>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</si>
  <si>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</si>
  <si>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</si>
  <si>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</si>
  <si>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</si>
  <si>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</si>
  <si>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</si>
  <si>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</si>
  <si>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</si>
  <si>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</si>
  <si>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</si>
  <si>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</si>
  <si>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</si>
  <si>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</si>
  <si>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</si>
  <si>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</si>
  <si>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</si>
  <si>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</si>
  <si>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</si>
  <si>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</si>
  <si>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</si>
  <si>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</si>
  <si>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</si>
  <si>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</si>
  <si>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</si>
  <si>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</si>
  <si>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</si>
  <si>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</si>
  <si>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</si>
  <si>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</si>
  <si>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</si>
  <si>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</si>
  <si>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</si>
  <si>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</si>
  <si>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</si>
  <si>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</si>
  <si>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</si>
  <si>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</si>
  <si>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</si>
  <si>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</si>
  <si>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</si>
  <si>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</si>
  <si>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</si>
  <si>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</si>
  <si>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</si>
  <si>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</si>
  <si>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</si>
  <si>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</si>
  <si>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</si>
  <si>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</si>
  <si>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</si>
  <si>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</si>
  <si>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</si>
  <si>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</si>
  <si>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</si>
  <si>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</si>
  <si>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</si>
  <si>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</si>
  <si>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</si>
  <si>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</si>
  <si>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</si>
  <si>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</si>
  <si>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</si>
  <si>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</si>
  <si>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</si>
  <si>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</si>
  <si>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</si>
  <si>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</si>
  <si>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</si>
  <si>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</si>
  <si>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</si>
  <si>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</si>
  <si>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</si>
  <si>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</si>
  <si>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</si>
  <si>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</si>
  <si>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</si>
  <si>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</si>
  <si>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</si>
  <si>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</si>
  <si>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</si>
  <si>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</si>
  <si>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</si>
  <si>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</si>
  <si>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</si>
  <si>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</si>
  <si>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</si>
  <si>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</si>
  <si>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</si>
  <si>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</si>
  <si>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</si>
  <si>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</si>
  <si>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</si>
  <si>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</si>
  <si>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</si>
  <si>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</si>
  <si>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</si>
  <si>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</si>
  <si>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</si>
  <si>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</si>
  <si>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</si>
  <si>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</si>
  <si>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</si>
  <si>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</si>
  <si>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</si>
  <si>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</si>
  <si>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</si>
  <si>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</si>
  <si>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</si>
  <si>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</si>
  <si>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</si>
  <si>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</si>
  <si>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</si>
  <si>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</si>
  <si>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</si>
  <si>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</si>
  <si>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</si>
  <si>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</si>
  <si>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</si>
  <si>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</si>
  <si>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</si>
  <si>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</si>
  <si>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</si>
  <si>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</si>
  <si>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</si>
  <si>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</si>
  <si>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</si>
  <si>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</si>
  <si>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</si>
  <si>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</si>
  <si>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</si>
  <si>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</si>
  <si>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</si>
  <si>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</si>
  <si>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</si>
  <si>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</si>
  <si>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</si>
  <si>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</si>
  <si>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</si>
  <si>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</si>
  <si>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</si>
  <si>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</si>
  <si>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</si>
  <si>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</si>
  <si>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</si>
  <si>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</si>
  <si>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</si>
  <si>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</si>
  <si>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</si>
  <si>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</si>
  <si>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</si>
  <si>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</si>
  <si>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</si>
  <si>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</si>
  <si>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</si>
  <si>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</si>
  <si>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</si>
  <si>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</si>
  <si>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</si>
  <si>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</si>
  <si>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</si>
  <si>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</si>
  <si>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</si>
  <si>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</si>
  <si>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</si>
  <si>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</si>
  <si>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</si>
  <si>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</si>
  <si>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</si>
  <si>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</si>
  <si>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</si>
  <si>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</si>
  <si>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</si>
  <si>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</si>
  <si>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</si>
  <si>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</si>
  <si>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</si>
  <si>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</si>
  <si>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</si>
  <si>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</si>
  <si>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</si>
  <si>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</si>
  <si>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</si>
  <si>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</si>
  <si>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</si>
  <si>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</si>
  <si>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</si>
  <si>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</si>
  <si>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</si>
  <si>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</si>
  <si>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</si>
  <si>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</si>
  <si>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</si>
  <si>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</si>
  <si>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</si>
  <si>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</si>
  <si>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</si>
  <si>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</si>
  <si>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</si>
  <si>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</si>
  <si>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</si>
  <si>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</si>
  <si>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</si>
  <si>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</si>
  <si>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</si>
  <si>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</si>
  <si>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</si>
  <si>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</si>
  <si>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</si>
  <si>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</si>
  <si>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</si>
  <si>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</si>
  <si>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</si>
  <si>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</si>
  <si>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</si>
  <si>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</si>
  <si>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</si>
  <si>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</si>
  <si>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</si>
  <si>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</si>
  <si>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</si>
  <si>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</si>
  <si>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</si>
  <si>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</si>
  <si>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</si>
  <si>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</si>
  <si>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</si>
  <si>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</si>
  <si>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</si>
  <si>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</si>
  <si>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</si>
  <si>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</si>
  <si>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</si>
  <si>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</si>
  <si>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</si>
  <si>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</si>
  <si>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</si>
  <si>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</si>
  <si>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</si>
  <si>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</si>
  <si>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</si>
  <si>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</si>
  <si>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</si>
  <si>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</si>
  <si>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</si>
  <si>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</si>
  <si>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</si>
  <si>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</si>
  <si>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</si>
  <si>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</si>
  <si>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</si>
  <si>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</si>
  <si>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</si>
  <si>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</si>
  <si>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</si>
  <si>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</si>
  <si>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</si>
  <si>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</si>
  <si>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</si>
  <si>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</si>
  <si>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</si>
  <si>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</si>
  <si>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</si>
  <si>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</si>
  <si>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</si>
  <si>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</si>
  <si>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</si>
  <si>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</si>
  <si>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</si>
  <si>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</si>
  <si>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</si>
  <si>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</si>
  <si>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</si>
  <si>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</si>
  <si>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</si>
  <si>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</si>
  <si>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</si>
  <si>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</si>
  <si>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</si>
  <si>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</si>
  <si>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</si>
  <si>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</si>
  <si>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</si>
  <si>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</si>
  <si>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</si>
  <si>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</si>
  <si>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</si>
  <si>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</si>
  <si>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</si>
  <si>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</si>
  <si>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</si>
  <si>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</si>
  <si>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</si>
  <si>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</si>
  <si>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</si>
  <si>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</si>
  <si>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</si>
  <si>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</si>
  <si>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</si>
  <si>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</si>
  <si>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</si>
  <si>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</si>
  <si>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</si>
  <si>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</si>
  <si>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</si>
  <si>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</si>
  <si>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</si>
  <si>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</si>
  <si>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</si>
  <si>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</si>
  <si>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</si>
  <si>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</si>
  <si>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</si>
  <si>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</si>
  <si>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</si>
  <si>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</si>
  <si>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</si>
  <si>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</si>
  <si>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</si>
  <si>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</si>
  <si>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</si>
  <si>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</si>
  <si>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</si>
  <si>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</si>
  <si>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</si>
  <si>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</si>
  <si>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</si>
  <si>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</si>
  <si>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</si>
  <si>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</si>
  <si>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</si>
  <si>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</si>
  <si>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</si>
  <si>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</si>
  <si>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</si>
  <si>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</si>
  <si>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</si>
  <si>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</si>
  <si>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</si>
  <si>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</si>
  <si>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</si>
  <si>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</si>
  <si>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</si>
  <si>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</si>
  <si>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</si>
  <si>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</si>
  <si>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</si>
  <si>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</si>
  <si>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</si>
  <si>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</si>
  <si>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</si>
  <si>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</si>
  <si>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</si>
  <si>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</si>
  <si>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</si>
  <si>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</si>
  <si>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</si>
  <si>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</si>
  <si>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</si>
  <si>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</si>
  <si>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</si>
  <si>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</si>
  <si>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</si>
  <si>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</si>
  <si>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</si>
  <si>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</si>
  <si>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</si>
  <si>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</si>
  <si>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</si>
  <si>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</si>
  <si>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</si>
  <si>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</si>
  <si>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</si>
  <si>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</si>
  <si>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</si>
  <si>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</si>
  <si>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</si>
  <si>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</si>
  <si>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</si>
  <si>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</si>
  <si>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</si>
  <si>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</si>
  <si>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</si>
  <si>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</si>
  <si>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</si>
  <si>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</si>
  <si>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</si>
  <si>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</si>
  <si>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</si>
  <si>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</si>
  <si>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</si>
  <si>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</si>
  <si>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</si>
  <si>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</si>
  <si>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</si>
  <si>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</si>
  <si>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</si>
  <si>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</si>
  <si>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</si>
  <si>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</si>
  <si>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</si>
  <si>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</si>
  <si>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</si>
  <si>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</si>
  <si>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</si>
  <si>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</si>
  <si>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</si>
  <si>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</si>
  <si>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</si>
  <si>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</si>
  <si>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</si>
  <si>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</si>
  <si>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</si>
  <si>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</si>
  <si>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</si>
  <si>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</si>
  <si>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</si>
  <si>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</si>
  <si>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</si>
  <si>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</si>
  <si>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</si>
  <si>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</si>
  <si>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</si>
  <si>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</si>
  <si>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</si>
  <si>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</si>
  <si>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</si>
  <si>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</si>
  <si>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</si>
  <si>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</si>
  <si>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</si>
  <si>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</si>
  <si>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</si>
  <si>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</si>
  <si>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</si>
  <si>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</si>
  <si>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</si>
  <si>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</si>
  <si>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</si>
  <si>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</si>
  <si>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</si>
  <si>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</si>
  <si>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</si>
  <si>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</si>
  <si>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</si>
  <si>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</si>
  <si>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</si>
  <si>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</si>
  <si>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</si>
  <si>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</si>
  <si>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</si>
  <si>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</si>
  <si>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</si>
  <si>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</si>
  <si>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</si>
  <si>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</si>
  <si>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</si>
  <si>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</si>
  <si>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</si>
  <si>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</si>
  <si>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</si>
  <si>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</si>
  <si>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</si>
  <si>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</si>
  <si>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</si>
  <si>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</si>
  <si>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</si>
  <si>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</si>
  <si>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</si>
  <si>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</si>
  <si>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</si>
  <si>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</si>
  <si>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</si>
  <si>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</si>
  <si>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</si>
  <si>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</si>
  <si>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</si>
  <si>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</si>
  <si>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</si>
  <si>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</si>
  <si>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</si>
  <si>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</si>
  <si>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</si>
  <si>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</si>
  <si>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</si>
  <si>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</si>
  <si>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</si>
  <si>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</si>
  <si>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</si>
  <si>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</si>
  <si>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</si>
  <si>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</si>
  <si>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</si>
  <si>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</si>
  <si>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</si>
  <si>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</si>
  <si>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</si>
  <si>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</si>
  <si>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</si>
  <si>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</si>
  <si>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</si>
  <si>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</si>
  <si>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</si>
  <si>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</si>
  <si>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</si>
  <si>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</si>
  <si>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</si>
  <si>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</si>
  <si>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</si>
  <si>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</si>
  <si>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</si>
  <si>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</si>
  <si>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</si>
  <si>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</si>
  <si>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</si>
  <si>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</si>
  <si>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</si>
  <si>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</si>
  <si>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</si>
  <si>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</si>
  <si>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</si>
  <si>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</si>
  <si>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</si>
  <si>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</si>
  <si>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</si>
  <si>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</si>
  <si>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</si>
  <si>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</si>
  <si>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</si>
  <si>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</si>
  <si>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</si>
  <si>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</si>
  <si>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</si>
  <si>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</si>
  <si>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</si>
  <si>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</si>
  <si>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</si>
  <si>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</si>
  <si>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</si>
  <si>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</si>
  <si>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</si>
  <si>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</si>
  <si>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</si>
  <si>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</si>
  <si>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</si>
  <si>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</si>
  <si>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</si>
  <si>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</si>
  <si>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</si>
  <si>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</si>
  <si>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</si>
  <si>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</si>
  <si>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</si>
  <si>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</si>
  <si>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</si>
  <si>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</si>
  <si>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</si>
  <si>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</si>
  <si>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</si>
  <si>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</si>
  <si>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</si>
  <si>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</si>
  <si>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</si>
  <si>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</si>
  <si>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</si>
  <si>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</si>
  <si>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</si>
  <si>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</si>
  <si>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</si>
  <si>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</si>
  <si>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</si>
  <si>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</si>
  <si>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</si>
  <si>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</si>
  <si>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</si>
  <si>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</si>
  <si>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</si>
  <si>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</si>
  <si>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</si>
  <si>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</si>
  <si>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</si>
  <si>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</si>
  <si>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</si>
  <si>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</si>
  <si>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</si>
  <si>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</si>
  <si>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</si>
  <si>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</si>
  <si>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</si>
  <si>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</si>
  <si>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</si>
  <si>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</si>
  <si>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</si>
  <si>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</si>
  <si>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</si>
  <si>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</si>
  <si>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</si>
  <si>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</si>
  <si>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</si>
  <si>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</si>
  <si>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</si>
  <si>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</si>
  <si>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</si>
  <si>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</si>
  <si>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</si>
  <si>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</si>
  <si>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</si>
  <si>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</si>
  <si>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</si>
  <si>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</si>
  <si>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</si>
  <si>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</si>
  <si>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</si>
  <si>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</si>
  <si>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</si>
  <si>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</si>
  <si>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</si>
  <si>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</si>
  <si>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</si>
  <si>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</si>
  <si>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</si>
  <si>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</si>
  <si>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</si>
  <si>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</si>
  <si>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</si>
  <si>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</si>
  <si>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</si>
  <si>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</si>
  <si>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</si>
  <si>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</si>
  <si>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</si>
  <si>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</si>
  <si>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</si>
  <si>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</si>
  <si>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</si>
  <si>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</si>
  <si>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</si>
  <si>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</si>
  <si>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</si>
  <si>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</si>
  <si>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</si>
  <si>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</si>
  <si>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</si>
  <si>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</si>
  <si>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</si>
  <si>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</si>
  <si>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</si>
  <si>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</si>
  <si>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</si>
  <si>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</si>
  <si>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</si>
  <si>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</si>
  <si>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</si>
  <si>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</si>
  <si>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</si>
  <si>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</si>
  <si>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</si>
  <si>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</si>
  <si>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</si>
  <si>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</si>
  <si>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</si>
  <si>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</si>
  <si>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</si>
  <si>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</si>
  <si>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</si>
  <si>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</si>
  <si>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</si>
  <si>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</si>
  <si>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</si>
  <si>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</si>
  <si>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</si>
  <si>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</si>
  <si>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</si>
  <si>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</si>
  <si>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</si>
  <si>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</si>
  <si>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</si>
  <si>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</si>
  <si>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</si>
  <si>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</si>
  <si>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</si>
  <si>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</si>
  <si>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</si>
  <si>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</si>
  <si>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</si>
  <si>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</si>
  <si>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</si>
  <si>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</si>
  <si>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</si>
  <si>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</si>
  <si>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</si>
  <si>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</si>
  <si>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</si>
  <si>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</si>
  <si>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</si>
  <si>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</si>
  <si>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</si>
  <si>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</si>
  <si>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</si>
  <si>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</si>
  <si>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</si>
  <si>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</si>
  <si>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</si>
  <si>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</si>
  <si>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</si>
  <si>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</si>
  <si>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</si>
  <si>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</si>
  <si>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</si>
  <si>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</si>
  <si>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</si>
  <si>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</si>
  <si>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</si>
  <si>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</si>
  <si>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</si>
  <si>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</si>
  <si>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</si>
  <si>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</si>
  <si>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</si>
  <si>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</si>
  <si>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</si>
  <si>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</si>
  <si>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</si>
  <si>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</si>
  <si>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</si>
  <si>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</si>
  <si>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</si>
  <si>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</si>
  <si>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</si>
  <si>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</si>
  <si>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</si>
  <si>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</si>
  <si>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</si>
  <si>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</si>
  <si>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</si>
  <si>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</si>
  <si>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</si>
  <si>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</si>
  <si>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</si>
  <si>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</si>
  <si>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</si>
  <si>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</si>
  <si>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</si>
  <si>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</si>
  <si>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</si>
  <si>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</si>
  <si>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</si>
  <si>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</si>
  <si>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</si>
  <si>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</si>
  <si>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</si>
  <si>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</si>
  <si>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</si>
  <si>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</si>
  <si>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</si>
  <si>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</si>
  <si>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</si>
  <si>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</si>
  <si>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</si>
  <si>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</si>
  <si>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</si>
  <si>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</si>
  <si>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</si>
  <si>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</si>
  <si>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</si>
  <si>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</si>
  <si>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</si>
  <si>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</si>
  <si>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</si>
  <si>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</si>
  <si>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</si>
  <si>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</si>
  <si>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</si>
  <si>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</si>
  <si>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</si>
  <si>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</si>
  <si>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</si>
  <si>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</si>
  <si>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</si>
  <si>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</si>
  <si>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</si>
  <si>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</si>
  <si>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</si>
  <si>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</si>
  <si>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</si>
  <si>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</si>
  <si>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</si>
  <si>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</si>
  <si>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</si>
  <si>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</si>
  <si>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</si>
  <si>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</si>
  <si>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</si>
  <si>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</si>
  <si>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</si>
  <si>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</si>
  <si>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</si>
  <si>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</si>
  <si>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</si>
  <si>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</si>
  <si>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</si>
  <si>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</si>
  <si>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</si>
  <si>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</si>
  <si>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</si>
  <si>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</si>
  <si>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</si>
  <si>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</si>
  <si>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</si>
  <si>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</si>
  <si>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</si>
  <si>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</si>
  <si>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</si>
  <si>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</si>
  <si>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</si>
  <si>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</si>
  <si>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</si>
  <si>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</si>
  <si>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</si>
  <si>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</si>
  <si>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</si>
  <si>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</si>
  <si>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</si>
  <si>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</si>
  <si>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</si>
  <si>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</si>
  <si>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</si>
  <si>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</si>
  <si>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</si>
  <si>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</si>
  <si>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</si>
  <si>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</si>
  <si>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</si>
  <si>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</si>
  <si>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</si>
  <si>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</si>
  <si>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</si>
  <si>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</si>
  <si>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</si>
  <si>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</si>
  <si>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</si>
  <si>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</si>
  <si>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</si>
  <si>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</si>
  <si>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</si>
  <si>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</si>
  <si>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</si>
  <si>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</si>
  <si>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</si>
  <si>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</si>
  <si>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</si>
  <si>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</si>
  <si>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</si>
  <si>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</si>
  <si>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</si>
  <si>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</si>
  <si>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</si>
  <si>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</si>
  <si>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</si>
  <si>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</si>
  <si>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</si>
  <si>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</si>
  <si>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</si>
  <si>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</si>
  <si>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</si>
  <si>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</si>
  <si>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</si>
  <si>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</si>
  <si>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</si>
  <si>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</si>
  <si>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</si>
  <si>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</si>
  <si>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</si>
  <si>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</si>
  <si>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</si>
  <si>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</si>
  <si>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</si>
  <si>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</si>
  <si>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</si>
  <si>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</si>
  <si>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</si>
  <si>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</si>
  <si>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</si>
  <si>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</si>
  <si>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</si>
  <si>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</si>
  <si>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</si>
  <si>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</si>
  <si>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</si>
  <si>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</si>
  <si>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</si>
  <si>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</si>
  <si>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</si>
  <si>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</si>
  <si>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</si>
  <si>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</si>
  <si>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</si>
  <si>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</si>
  <si>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</si>
  <si>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</si>
  <si>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</si>
  <si>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</si>
  <si>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</si>
  <si>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</si>
  <si>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</si>
  <si>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</si>
  <si>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</si>
  <si>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</si>
  <si>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</si>
  <si>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</si>
  <si>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</si>
  <si>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</si>
  <si>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</si>
  <si>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</si>
  <si>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</si>
  <si>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</si>
  <si>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</si>
  <si>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</si>
  <si>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</si>
  <si>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</si>
  <si>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</si>
  <si>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</si>
  <si>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</si>
  <si>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</si>
  <si>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</si>
  <si>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</si>
  <si>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</si>
  <si>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</si>
  <si>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</si>
  <si>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</si>
  <si>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</si>
  <si>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</si>
  <si>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</si>
  <si>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</si>
  <si>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</si>
  <si>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</si>
  <si>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</si>
  <si>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</si>
  <si>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</si>
  <si>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</si>
  <si>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</si>
  <si>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</si>
  <si>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</si>
  <si>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</si>
  <si>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</si>
  <si>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</si>
  <si>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</si>
  <si>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</si>
  <si>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</si>
  <si>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</si>
  <si>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</si>
  <si>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</si>
  <si>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</si>
  <si>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</si>
  <si>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</si>
  <si>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</si>
  <si>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</si>
  <si>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</si>
  <si>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</si>
  <si>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</si>
  <si>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</si>
  <si>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</si>
  <si>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</si>
  <si>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</si>
  <si>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</si>
  <si>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</si>
  <si>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</si>
  <si>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</si>
  <si>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</si>
  <si>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</si>
  <si>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</si>
  <si>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</si>
  <si>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</si>
  <si>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</si>
  <si>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</si>
  <si>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</si>
  <si>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</si>
  <si>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</si>
  <si>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</si>
  <si>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</si>
  <si>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</si>
  <si>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</si>
  <si>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</si>
  <si>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</si>
  <si>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</si>
  <si>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</si>
  <si>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</si>
  <si>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</si>
  <si>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</si>
  <si>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</si>
  <si>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</si>
  <si>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</si>
  <si>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</si>
  <si>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</si>
  <si>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</si>
  <si>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</si>
  <si>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</si>
  <si>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</si>
  <si>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</si>
  <si>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</si>
  <si>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</si>
  <si>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</si>
  <si>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</si>
  <si>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</si>
  <si>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</si>
  <si>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</si>
  <si>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</si>
  <si>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</si>
  <si>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</si>
  <si>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</si>
  <si>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</si>
  <si>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</si>
  <si>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</si>
  <si>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</si>
  <si>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</si>
  <si>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</si>
  <si>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</si>
  <si>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</si>
  <si>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</si>
  <si>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</si>
  <si>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</si>
  <si>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</si>
  <si>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</si>
  <si>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</si>
  <si>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</si>
  <si>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</si>
  <si>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</si>
  <si>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</si>
  <si>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</si>
  <si>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</si>
  <si>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</si>
  <si>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</si>
  <si>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</si>
  <si>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</si>
  <si>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</si>
  <si>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</si>
  <si>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</si>
  <si>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</si>
  <si>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</si>
  <si>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</si>
  <si>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</si>
  <si>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</si>
  <si>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</si>
  <si>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</si>
  <si>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</si>
  <si>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</si>
  <si>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</si>
  <si>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</si>
  <si>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</si>
  <si>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</si>
  <si>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</si>
  <si>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</si>
  <si>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</si>
  <si>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</si>
  <si>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</si>
  <si>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</si>
  <si>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</si>
  <si>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</si>
  <si>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</si>
  <si>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</si>
  <si>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</si>
  <si>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</si>
  <si>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</si>
  <si>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</si>
  <si>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</si>
  <si>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</si>
  <si>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</si>
  <si>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</si>
  <si>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</si>
  <si>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</si>
  <si>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</si>
  <si>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</si>
  <si>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</si>
  <si>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</si>
  <si>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</si>
  <si>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</si>
  <si>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</si>
  <si>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</si>
  <si>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</si>
  <si>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</si>
  <si>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</si>
  <si>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</si>
  <si>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</si>
  <si>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</si>
  <si>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</si>
  <si>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</si>
  <si>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</si>
  <si>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</si>
  <si>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</si>
  <si>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</si>
  <si>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</si>
  <si>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</si>
  <si>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</si>
  <si>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</si>
  <si>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</si>
  <si>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</si>
  <si>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</si>
  <si>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</si>
  <si>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</si>
  <si>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</si>
  <si>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</si>
  <si>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</si>
  <si>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</si>
  <si>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</si>
  <si>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</si>
  <si>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</si>
  <si>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</si>
  <si>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</si>
  <si>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</si>
  <si>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</si>
  <si>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</si>
  <si>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</si>
  <si>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</si>
  <si>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</si>
  <si>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</si>
  <si>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</si>
  <si>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</si>
  <si>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</si>
  <si>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</si>
  <si>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</si>
  <si>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</si>
  <si>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</si>
  <si>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</si>
  <si>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</si>
  <si>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</si>
  <si>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</si>
  <si>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</si>
  <si>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</si>
  <si>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</si>
  <si>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</si>
  <si>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</si>
  <si>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</si>
  <si>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</si>
  <si>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</si>
  <si>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</si>
  <si>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</si>
  <si>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</si>
  <si>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</si>
  <si>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</si>
  <si>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</si>
  <si>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</si>
  <si>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</si>
  <si>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</si>
  <si>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</si>
  <si>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</si>
  <si>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</si>
  <si>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</si>
  <si>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</si>
  <si>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</si>
  <si>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</si>
  <si>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</si>
  <si>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</si>
  <si>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</si>
  <si>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</si>
  <si>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</si>
  <si>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</si>
  <si>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</si>
  <si>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</si>
  <si>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</si>
  <si>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</si>
  <si>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</si>
  <si>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</si>
  <si>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</si>
  <si>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</si>
  <si>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</si>
  <si>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</si>
  <si>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</si>
  <si>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</si>
  <si>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</si>
  <si>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</si>
  <si>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</si>
  <si>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</si>
  <si>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</si>
  <si>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</si>
  <si>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</si>
  <si>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</si>
  <si>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</si>
  <si>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</si>
  <si>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</si>
  <si>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</si>
  <si>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</si>
  <si>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</si>
  <si>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</si>
  <si>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</si>
  <si>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</si>
  <si>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</si>
  <si>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</si>
  <si>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</si>
  <si>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</si>
  <si>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</si>
  <si>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</si>
  <si>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</si>
  <si>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</si>
  <si>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</si>
  <si>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</si>
  <si>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</si>
  <si>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</si>
  <si>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</si>
  <si>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</si>
  <si>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</si>
  <si>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</si>
  <si>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</si>
  <si>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</si>
  <si>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</si>
  <si>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</si>
  <si>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</si>
  <si>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</si>
  <si>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</si>
  <si>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</si>
  <si>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</si>
  <si>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</si>
  <si>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</si>
  <si>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</si>
  <si>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</si>
  <si>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</si>
  <si>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</si>
  <si>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</si>
  <si>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</si>
  <si>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</si>
  <si>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</si>
  <si>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</si>
  <si>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</si>
  <si>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</si>
  <si>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</si>
  <si>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</si>
  <si>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</si>
  <si>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</si>
  <si>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</si>
  <si>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</si>
  <si>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</si>
  <si>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</si>
  <si>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</si>
  <si>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</si>
  <si>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</si>
  <si>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</si>
  <si>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</si>
  <si>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</si>
  <si>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</si>
  <si>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</si>
  <si>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</si>
  <si>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</si>
  <si>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</si>
  <si>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</si>
  <si>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</si>
  <si>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</si>
  <si>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</si>
  <si>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</si>
  <si>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</si>
  <si>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</si>
  <si>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</si>
  <si>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</si>
  <si>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</si>
  <si>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</si>
  <si>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</si>
  <si>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</si>
  <si>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</si>
  <si>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</si>
  <si>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</si>
  <si>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</si>
  <si>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</si>
  <si>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</si>
  <si>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</si>
  <si>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</si>
  <si>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</si>
  <si>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</si>
  <si>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</si>
  <si>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</si>
  <si>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</si>
  <si>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</si>
  <si>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</si>
  <si>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</si>
  <si>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</si>
  <si>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</si>
  <si>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</si>
  <si>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</si>
  <si>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</si>
  <si>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</si>
  <si>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</si>
  <si>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</si>
  <si>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</si>
  <si>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</si>
  <si>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</si>
  <si>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</si>
  <si>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</si>
  <si>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</si>
  <si>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</si>
  <si>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</si>
  <si>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</si>
  <si>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</si>
  <si>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</si>
  <si>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</si>
  <si>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</si>
  <si>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</si>
  <si>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</si>
  <si>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</si>
  <si>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</si>
  <si>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</si>
  <si>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</si>
  <si>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</si>
  <si>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</si>
  <si>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</si>
  <si>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</si>
  <si>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</si>
  <si>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</si>
  <si>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</si>
  <si>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</si>
  <si>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</si>
  <si>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</si>
  <si>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</si>
  <si>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</si>
  <si>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</si>
  <si>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</si>
  <si>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</si>
  <si>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</si>
  <si>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</si>
  <si>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</si>
  <si>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</si>
  <si>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</si>
  <si>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</si>
  <si>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</si>
  <si>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</si>
  <si>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</si>
  <si>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</si>
  <si>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</si>
  <si>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</si>
  <si>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</si>
  <si>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</si>
  <si>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</si>
  <si>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</si>
  <si>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</si>
  <si>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</si>
  <si>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</si>
  <si>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</si>
  <si>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</si>
  <si>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</si>
  <si>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</si>
  <si>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</si>
  <si>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</si>
  <si>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</si>
  <si>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</si>
  <si>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</si>
  <si>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</si>
  <si>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</si>
  <si>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</si>
  <si>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</si>
  <si>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</si>
  <si>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</si>
  <si>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</si>
  <si>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</si>
  <si>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</si>
  <si>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</si>
  <si>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</si>
  <si>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</si>
  <si>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</si>
  <si>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</si>
  <si>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</si>
  <si>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</si>
  <si>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</si>
  <si>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</si>
  <si>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</si>
  <si>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</si>
  <si>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</si>
  <si>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</si>
  <si>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</si>
  <si>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</si>
  <si>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</si>
  <si>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</si>
  <si>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</si>
  <si>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</si>
  <si>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</si>
  <si>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</si>
  <si>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</si>
  <si>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</si>
  <si>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</si>
  <si>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</si>
  <si>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</si>
  <si>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</si>
  <si>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</si>
  <si>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</si>
  <si>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</si>
  <si>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</si>
  <si>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</si>
  <si>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</si>
  <si>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</si>
  <si>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</si>
  <si>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</si>
  <si>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</si>
  <si>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</si>
  <si>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</si>
  <si>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</si>
  <si>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</si>
  <si>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</si>
  <si>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</si>
  <si>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</si>
  <si>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</si>
  <si>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</si>
  <si>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</si>
  <si>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</si>
  <si>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</si>
  <si>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</si>
  <si>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</si>
  <si>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</si>
  <si>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</si>
  <si>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</si>
  <si>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</si>
  <si>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</si>
  <si>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</si>
  <si>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</si>
  <si>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</si>
  <si>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</si>
  <si>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</si>
  <si>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</si>
  <si>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</si>
  <si>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</si>
  <si>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</si>
  <si>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</si>
  <si>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</si>
  <si>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</si>
  <si>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</si>
  <si>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</si>
  <si>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</si>
  <si>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</si>
  <si>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</si>
  <si>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</si>
  <si>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</si>
  <si>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</si>
  <si>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</si>
  <si>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</si>
  <si>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</si>
  <si>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</si>
  <si>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</si>
  <si>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</si>
  <si>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</si>
  <si>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</si>
  <si>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</si>
  <si>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</si>
  <si>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</si>
  <si>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</si>
  <si>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</si>
  <si>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</si>
  <si>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</si>
  <si>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</si>
  <si>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</si>
  <si>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</si>
  <si>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</si>
  <si>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</si>
  <si>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</si>
  <si>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</si>
  <si>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</si>
  <si>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</si>
  <si>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</si>
  <si>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</si>
  <si>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</si>
  <si>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</si>
  <si>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</si>
  <si>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</si>
  <si>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</si>
  <si>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</si>
  <si>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</si>
  <si>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</si>
  <si>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</si>
  <si>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</si>
  <si>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</si>
  <si>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</si>
  <si>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</si>
  <si>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</si>
  <si>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</si>
  <si>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</si>
  <si>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</si>
  <si>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</si>
  <si>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</si>
  <si>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</si>
  <si>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</si>
  <si>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</si>
  <si>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</si>
  <si>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</si>
  <si>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</si>
  <si>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</si>
  <si>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</si>
  <si>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</si>
  <si>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</si>
  <si>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</si>
  <si>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</si>
  <si>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</si>
  <si>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</si>
  <si>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</si>
  <si>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</si>
  <si>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</si>
  <si>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</si>
  <si>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</si>
  <si>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</si>
  <si>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</si>
  <si>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</si>
  <si>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</si>
  <si>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</si>
  <si>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</si>
  <si>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</si>
  <si>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</si>
  <si>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</si>
  <si>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</si>
  <si>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</si>
  <si>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</si>
  <si>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</si>
  <si>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</si>
  <si>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</si>
  <si>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</si>
  <si>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</si>
  <si>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</si>
  <si>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</si>
  <si>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</si>
  <si>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</si>
  <si>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</si>
  <si>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</si>
  <si>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</si>
  <si>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</si>
  <si>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</si>
  <si>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</si>
  <si>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</si>
  <si>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</si>
  <si>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</si>
  <si>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</si>
  <si>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</si>
  <si>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</si>
  <si>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</si>
  <si>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</si>
  <si>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</si>
  <si>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</si>
  <si>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</si>
  <si>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</si>
  <si>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</si>
  <si>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</si>
  <si>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</si>
  <si>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</si>
  <si>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</si>
  <si>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</si>
  <si>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</si>
  <si>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</si>
  <si>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</si>
  <si>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</si>
  <si>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</si>
  <si>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</si>
  <si>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</si>
  <si>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</si>
  <si>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</si>
  <si>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</si>
  <si>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</si>
  <si>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</si>
  <si>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</si>
  <si>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</si>
  <si>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</si>
  <si>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</si>
  <si>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</si>
  <si>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</si>
  <si>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</si>
  <si>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</si>
  <si>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</si>
  <si>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</si>
  <si>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</si>
  <si>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</si>
  <si>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</si>
  <si>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</si>
  <si>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</si>
  <si>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</si>
  <si>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</si>
  <si>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</si>
  <si>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</si>
  <si>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</si>
  <si>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</si>
  <si>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</si>
  <si>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</si>
  <si>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</si>
  <si>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</si>
  <si>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</si>
  <si>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</si>
  <si>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</si>
  <si>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</si>
  <si>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</si>
  <si>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</si>
  <si>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</si>
  <si>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</si>
  <si>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</si>
  <si>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</si>
  <si>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</si>
  <si>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</si>
  <si>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</si>
  <si>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</si>
  <si>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</si>
  <si>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</si>
  <si>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</si>
  <si>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</si>
  <si>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</si>
  <si>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</si>
  <si>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</si>
  <si>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</si>
  <si>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</si>
  <si>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</si>
  <si>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</si>
  <si>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</si>
  <si>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</si>
  <si>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</si>
  <si>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</si>
  <si>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</si>
  <si>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</si>
  <si>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</si>
  <si>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</si>
  <si>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</si>
  <si>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</si>
  <si>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</si>
  <si>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</si>
  <si>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</si>
  <si>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</si>
  <si>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</si>
  <si>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</si>
  <si>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</si>
  <si>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</si>
  <si>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</si>
  <si>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</si>
  <si>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</si>
  <si>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</si>
  <si>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</si>
  <si>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</si>
  <si>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</si>
  <si>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</si>
  <si>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</si>
  <si>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</si>
  <si>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</si>
  <si>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</si>
  <si>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</si>
  <si>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</si>
  <si>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</si>
  <si>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</si>
  <si>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</si>
  <si>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</si>
  <si>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</si>
  <si>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</si>
  <si>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</si>
  <si>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</si>
  <si>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</si>
  <si>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</si>
  <si>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</si>
  <si>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</si>
  <si>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</si>
  <si>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</si>
  <si>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</si>
  <si>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</si>
  <si>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</si>
  <si>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</si>
  <si>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</si>
  <si>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</si>
  <si>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</si>
  <si>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</si>
  <si>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</si>
  <si>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</si>
  <si>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</si>
  <si>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</si>
  <si>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</si>
  <si>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</si>
  <si>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</si>
  <si>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</si>
  <si>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</si>
  <si>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</si>
  <si>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</si>
  <si>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</si>
  <si>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</si>
  <si>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</si>
  <si>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</si>
  <si>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</si>
  <si>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</si>
  <si>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</si>
  <si>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</si>
  <si>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</si>
  <si>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</si>
  <si>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</si>
  <si>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</si>
  <si>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</si>
  <si>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</si>
  <si>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</si>
  <si>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</si>
  <si>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</si>
  <si>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</si>
  <si>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</si>
  <si>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</si>
  <si>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</si>
  <si>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</si>
  <si>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</si>
  <si>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</si>
  <si>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</si>
  <si>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</si>
  <si>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</si>
  <si>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</si>
  <si>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</si>
  <si>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</si>
  <si>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</si>
  <si>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</si>
  <si>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</si>
  <si>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</si>
  <si>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</si>
  <si>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</si>
  <si>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</si>
  <si>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</si>
  <si>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</si>
  <si>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</si>
  <si>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</si>
  <si>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</si>
  <si>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</si>
  <si>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</si>
  <si>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</si>
  <si>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</si>
  <si>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</si>
  <si>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</si>
  <si>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</si>
  <si>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</si>
  <si>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</si>
  <si>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</si>
  <si>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</si>
  <si>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</si>
  <si>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</si>
  <si>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</si>
  <si>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</si>
  <si>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</si>
  <si>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</si>
  <si>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</si>
  <si>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</si>
  <si>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</si>
  <si>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</si>
  <si>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</si>
  <si>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</si>
  <si>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</si>
  <si>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</si>
  <si>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</si>
  <si>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</si>
  <si>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</si>
  <si>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</si>
  <si>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</si>
  <si>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</si>
  <si>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</si>
  <si>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</si>
  <si>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</si>
  <si>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</si>
  <si>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</si>
  <si>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</si>
  <si>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</si>
  <si>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</si>
  <si>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</si>
  <si>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</si>
  <si>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</si>
  <si>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</si>
  <si>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</si>
  <si>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</si>
  <si>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</si>
  <si>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</si>
  <si>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</si>
  <si>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</si>
  <si>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</si>
  <si>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</si>
  <si>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</si>
  <si>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</si>
  <si>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</si>
  <si>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</si>
  <si>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</si>
  <si>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</si>
  <si>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</si>
  <si>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</si>
  <si>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</si>
  <si>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</si>
  <si>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</si>
  <si>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</si>
  <si>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</si>
  <si>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</si>
  <si>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</si>
  <si>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</si>
  <si>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</si>
  <si>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</si>
  <si>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</si>
  <si>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</si>
  <si>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</si>
  <si>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</si>
  <si>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</si>
  <si>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</si>
  <si>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</si>
  <si>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</si>
  <si>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</si>
  <si>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</si>
  <si>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</si>
  <si>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</si>
  <si>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</si>
  <si>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</si>
  <si>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</si>
  <si>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</si>
  <si>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</si>
  <si>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</si>
  <si>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</si>
  <si>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</si>
  <si>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</si>
  <si>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</si>
  <si>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</si>
  <si>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</si>
  <si>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</si>
  <si>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</si>
  <si>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</si>
  <si>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</si>
  <si>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</si>
  <si>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</si>
  <si>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</si>
  <si>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</si>
  <si>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</si>
  <si>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</si>
  <si>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</si>
  <si>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</si>
  <si>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</si>
  <si>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</si>
  <si>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</si>
  <si>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</si>
  <si>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</si>
  <si>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</si>
  <si>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</si>
  <si>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</si>
  <si>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</si>
  <si>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</si>
  <si>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</si>
  <si>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</si>
  <si>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</si>
  <si>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</si>
  <si>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</si>
  <si>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</si>
  <si>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</si>
  <si>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</si>
  <si>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</si>
  <si>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</si>
  <si>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</si>
  <si>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</si>
  <si>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</si>
  <si>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</si>
  <si>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</si>
  <si>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</si>
  <si>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</si>
  <si>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</si>
  <si>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</si>
  <si>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</si>
  <si>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</si>
  <si>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</si>
  <si>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</si>
  <si>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</si>
  <si>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</si>
  <si>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</si>
  <si>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</si>
  <si>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</si>
  <si>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</si>
  <si>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</si>
  <si>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</si>
  <si>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</si>
  <si>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</si>
  <si>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</si>
  <si>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</si>
  <si>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</si>
  <si>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</si>
  <si>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</si>
  <si>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</si>
  <si>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</si>
  <si>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</si>
  <si>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</si>
  <si>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</si>
  <si>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</si>
  <si>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</si>
  <si>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</si>
  <si>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</si>
  <si>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</si>
  <si>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</si>
  <si>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</si>
  <si>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</si>
  <si>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</si>
  <si>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</si>
  <si>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</si>
  <si>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</si>
  <si>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</si>
  <si>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</si>
  <si>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</si>
  <si>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</si>
  <si>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</si>
  <si>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</si>
  <si>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</si>
  <si>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</si>
  <si>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</si>
  <si>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</si>
  <si>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</si>
  <si>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</si>
  <si>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</si>
  <si>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</si>
  <si>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</si>
  <si>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</si>
  <si>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</si>
  <si>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</si>
  <si>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</si>
  <si>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</si>
  <si>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</si>
  <si>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</si>
  <si>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</si>
  <si>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</si>
  <si>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</si>
  <si>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</si>
  <si>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</si>
  <si>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</si>
  <si>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</si>
  <si>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</si>
  <si>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</si>
  <si>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</si>
  <si>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</si>
  <si>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</si>
  <si>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</si>
  <si>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</si>
  <si>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</si>
  <si>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</si>
  <si>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</si>
  <si>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</si>
  <si>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</si>
  <si>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</si>
  <si>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</si>
  <si>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</si>
  <si>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</si>
  <si>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</si>
  <si>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</si>
  <si>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</si>
  <si>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</si>
  <si>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</si>
  <si>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</si>
  <si>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</si>
  <si>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</si>
  <si>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</si>
  <si>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</si>
  <si>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</si>
  <si>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</si>
  <si>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</si>
  <si>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</si>
  <si>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</si>
  <si>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</si>
  <si>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</si>
  <si>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</si>
  <si>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</si>
  <si>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</si>
  <si>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</si>
  <si>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</si>
  <si>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</si>
  <si>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</si>
  <si>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</si>
  <si>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</si>
  <si>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</si>
  <si>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</si>
  <si>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</si>
  <si>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</si>
  <si>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</si>
  <si>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</si>
  <si>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</si>
  <si>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</si>
  <si>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</si>
  <si>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</si>
  <si>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</si>
  <si>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</si>
  <si>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</si>
  <si>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</si>
  <si>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</si>
  <si>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</si>
  <si>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</si>
  <si>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</si>
  <si>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</si>
  <si>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</si>
  <si>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</si>
  <si>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</si>
  <si>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</si>
  <si>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</si>
  <si>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</si>
  <si>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</si>
  <si>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</si>
  <si>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</si>
  <si>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</si>
  <si>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</si>
  <si>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</si>
  <si>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</si>
  <si>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</si>
  <si>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</si>
  <si>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</si>
  <si>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</si>
  <si>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</si>
  <si>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</si>
  <si>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</si>
  <si>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</si>
  <si>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</si>
  <si>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</si>
  <si>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</si>
  <si>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</si>
  <si>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</si>
  <si>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</si>
  <si>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</si>
  <si>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</si>
  <si>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</si>
  <si>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</si>
  <si>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</si>
  <si>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</si>
  <si>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</si>
  <si>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</si>
  <si>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</si>
  <si>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</si>
  <si>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</si>
  <si>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</si>
  <si>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</si>
  <si>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</si>
  <si>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</si>
  <si>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</si>
  <si>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</si>
  <si>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</si>
  <si>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</si>
  <si>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</si>
  <si>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</si>
  <si>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</si>
  <si>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</si>
  <si>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</si>
  <si>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</si>
  <si>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</si>
  <si>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</si>
  <si>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</si>
  <si>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</si>
  <si>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</si>
  <si>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</si>
  <si>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</si>
  <si>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</si>
  <si>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</si>
  <si>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</si>
  <si>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</si>
  <si>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</si>
  <si>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</si>
  <si>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</si>
  <si>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</si>
  <si>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</si>
  <si>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</si>
  <si>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</si>
  <si>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</si>
  <si>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</si>
  <si>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</si>
  <si>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</si>
  <si>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</si>
  <si>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</si>
  <si>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</si>
  <si>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</si>
  <si>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</si>
  <si>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</si>
  <si>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</si>
  <si>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</si>
  <si>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</si>
  <si>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</si>
  <si>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</si>
  <si>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</si>
  <si>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</si>
  <si>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</si>
  <si>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</si>
  <si>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</si>
  <si>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</si>
  <si>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</si>
  <si>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</si>
  <si>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</si>
  <si>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</si>
  <si>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</si>
  <si>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</si>
  <si>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</si>
  <si>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</si>
  <si>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</si>
  <si>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</si>
  <si>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</si>
  <si>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</si>
  <si>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</si>
  <si>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</si>
  <si>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</si>
  <si>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</si>
  <si>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</si>
  <si>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</si>
  <si>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</si>
  <si>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</si>
  <si>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</si>
  <si>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</si>
  <si>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</si>
  <si>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</si>
  <si>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</si>
  <si>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</si>
  <si>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</si>
  <si>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</si>
  <si>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</si>
  <si>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</si>
  <si>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</si>
  <si>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</si>
  <si>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</si>
  <si>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</si>
  <si>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</si>
  <si>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</si>
  <si>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</si>
  <si>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</si>
  <si>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</si>
  <si>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</si>
  <si>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</si>
  <si>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</si>
  <si>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</si>
  <si>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</si>
  <si>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</si>
  <si>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</si>
  <si>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</si>
  <si>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</si>
  <si>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</si>
  <si>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</si>
  <si>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</si>
  <si>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</si>
  <si>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</si>
  <si>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</si>
  <si>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</si>
  <si>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</si>
  <si>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</si>
  <si>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</si>
  <si>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</si>
  <si>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</si>
  <si>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</si>
  <si>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</si>
  <si>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</si>
  <si>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</si>
  <si>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</si>
  <si>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</si>
  <si>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</si>
  <si>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</si>
  <si>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</si>
  <si>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</si>
  <si>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</si>
  <si>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</si>
  <si>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</si>
  <si>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</si>
  <si>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</si>
  <si>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</si>
  <si>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</si>
  <si>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</si>
  <si>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</si>
  <si>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</si>
  <si>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</si>
  <si>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</si>
  <si>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</si>
  <si>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</si>
  <si>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</si>
  <si>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</si>
  <si>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</si>
  <si>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</si>
  <si>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</si>
  <si>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</si>
  <si>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</si>
  <si>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</si>
  <si>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</si>
  <si>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</si>
  <si>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</si>
  <si>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</si>
  <si>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</si>
  <si>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</si>
  <si>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</si>
  <si>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</si>
  <si>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</si>
  <si>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</si>
  <si>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</si>
  <si>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</si>
  <si>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</si>
  <si>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</si>
  <si>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</si>
  <si>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</si>
  <si>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</si>
  <si>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</si>
  <si>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</si>
  <si>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</si>
  <si>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</si>
  <si>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</si>
  <si>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</si>
  <si>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</si>
  <si>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</si>
  <si>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</si>
  <si>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</si>
  <si>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</si>
  <si>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</si>
  <si>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</si>
  <si>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</si>
  <si>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</si>
  <si>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</si>
  <si>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</si>
  <si>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</si>
  <si>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</si>
  <si>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</si>
  <si>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</si>
  <si>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</si>
  <si>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</si>
  <si>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</si>
  <si>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</si>
  <si>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</si>
  <si>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</si>
  <si>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</si>
  <si>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</si>
  <si>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</si>
  <si>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</si>
  <si>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</si>
  <si>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</si>
  <si>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</si>
  <si>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</si>
  <si>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</si>
  <si>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</si>
  <si>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</si>
  <si>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</si>
  <si>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</si>
  <si>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</si>
  <si>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</si>
  <si>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</si>
  <si>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</si>
  <si>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</si>
  <si>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</si>
  <si>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</si>
  <si>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</si>
  <si>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</si>
  <si>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</si>
  <si>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</si>
  <si>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</si>
  <si>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</si>
  <si>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</si>
  <si>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</si>
  <si>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</si>
  <si>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</si>
  <si>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</si>
  <si>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</si>
  <si>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</si>
  <si>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</si>
  <si>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</si>
  <si>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</si>
  <si>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</si>
  <si>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</si>
  <si>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</si>
  <si>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</si>
  <si>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</si>
  <si>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</si>
  <si>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</si>
  <si>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</si>
  <si>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</si>
  <si>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</si>
  <si>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</si>
  <si>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</si>
  <si>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</si>
  <si>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</si>
  <si>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</si>
  <si>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</si>
  <si>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</si>
  <si>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</si>
  <si>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</si>
  <si>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</si>
  <si>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</si>
  <si>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</si>
  <si>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</si>
  <si>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</si>
  <si>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</si>
  <si>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</si>
  <si>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</si>
  <si>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</si>
  <si>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</si>
  <si>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</si>
  <si>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</si>
  <si>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</si>
  <si>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</si>
  <si>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</si>
  <si>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</si>
  <si>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</si>
  <si>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</si>
  <si>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</si>
  <si>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</si>
  <si>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</si>
  <si>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</si>
  <si>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</si>
  <si>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</si>
  <si>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</si>
  <si>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</si>
  <si>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</si>
  <si>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</si>
  <si>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</si>
  <si>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</si>
  <si>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</si>
  <si>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</si>
  <si>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</si>
  <si>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</si>
  <si>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</si>
  <si>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</si>
  <si>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</si>
  <si>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</si>
  <si>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</si>
  <si>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</si>
  <si>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</si>
  <si>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</si>
  <si>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</si>
  <si>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</si>
  <si>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</si>
  <si>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</si>
  <si>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</si>
  <si>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</si>
  <si>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</si>
  <si>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</si>
  <si>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</si>
  <si>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</si>
  <si>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</si>
  <si>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</si>
  <si>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</si>
  <si>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</si>
  <si>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</si>
  <si>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</si>
  <si>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</si>
  <si>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</si>
  <si>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</si>
  <si>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</si>
  <si>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</si>
  <si>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</si>
  <si>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</si>
  <si>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</si>
  <si>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</si>
  <si>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</si>
  <si>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</si>
  <si>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</si>
  <si>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</si>
  <si>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</si>
  <si>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</si>
  <si>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</si>
  <si>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</si>
  <si>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</si>
  <si>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</si>
  <si>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</si>
  <si>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</si>
  <si>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</si>
  <si>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</si>
  <si>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</si>
  <si>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</si>
  <si>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</si>
  <si>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</si>
  <si>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</si>
  <si>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</si>
  <si>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</si>
  <si>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</si>
  <si>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</si>
  <si>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</si>
  <si>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</si>
  <si>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</si>
  <si>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</si>
  <si>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</si>
  <si>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</si>
  <si>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</si>
  <si>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</si>
  <si>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</si>
  <si>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</si>
  <si>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</si>
  <si>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</si>
  <si>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</si>
  <si>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</si>
  <si>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</si>
  <si>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</si>
  <si>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</si>
  <si>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</si>
  <si>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</si>
  <si>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</si>
  <si>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</si>
  <si>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</si>
  <si>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</si>
  <si>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</si>
  <si>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</si>
  <si>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</si>
  <si>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</si>
  <si>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</si>
  <si>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</si>
  <si>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</si>
  <si>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</si>
  <si>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</si>
  <si>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</si>
  <si>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</si>
  <si>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</si>
  <si>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</si>
  <si>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</si>
  <si>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</si>
  <si>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</si>
  <si>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</si>
  <si>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</si>
  <si>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</si>
  <si>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</si>
  <si>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</si>
  <si>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</si>
  <si>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</si>
  <si>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</si>
  <si>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</si>
  <si>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</si>
  <si>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</si>
  <si>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</si>
  <si>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</si>
  <si>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</si>
  <si>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</si>
  <si>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</si>
  <si>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</si>
  <si>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</si>
  <si>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</si>
  <si>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</si>
  <si>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</si>
  <si>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</si>
  <si>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</si>
  <si>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</si>
  <si>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</si>
  <si>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</si>
  <si>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</si>
  <si>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</si>
  <si>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</si>
  <si>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</si>
  <si>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</si>
  <si>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</si>
  <si>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</si>
  <si>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</si>
  <si>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</si>
  <si>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</si>
  <si>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</si>
  <si>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</si>
  <si>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</si>
  <si>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</si>
  <si>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</si>
  <si>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</si>
  <si>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</si>
  <si>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</si>
  <si>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</si>
  <si>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</si>
  <si>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</si>
  <si>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</si>
  <si>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</si>
  <si>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</si>
  <si>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</si>
  <si>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</si>
  <si>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</si>
  <si>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</si>
  <si>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</si>
  <si>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</si>
  <si>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</si>
  <si>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</si>
  <si>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</si>
  <si>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</si>
  <si>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</si>
  <si>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</si>
  <si>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</si>
  <si>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</si>
  <si>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</si>
  <si>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</si>
  <si>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</si>
  <si>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</si>
  <si>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</si>
  <si>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</si>
  <si>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</si>
  <si>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</si>
  <si>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</si>
  <si>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</si>
  <si>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</si>
  <si>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</si>
  <si>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</si>
  <si>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</si>
  <si>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</si>
  <si>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</si>
  <si>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</si>
  <si>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</si>
  <si>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</si>
  <si>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</si>
  <si>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</si>
  <si>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</si>
  <si>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</si>
  <si>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</si>
  <si>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</si>
  <si>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</si>
  <si>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</si>
  <si>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</si>
  <si>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</si>
  <si>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</si>
  <si>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</si>
  <si>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</si>
  <si>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</si>
  <si>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</si>
  <si>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</si>
  <si>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</si>
  <si>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</si>
  <si>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</si>
  <si>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</si>
  <si>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</si>
  <si>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</si>
  <si>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</si>
  <si>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</si>
  <si>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</si>
  <si>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</si>
  <si>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</si>
  <si>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</si>
  <si>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</si>
  <si>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</si>
  <si>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</si>
  <si>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</si>
  <si>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</si>
  <si>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</si>
  <si>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</si>
  <si>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</si>
  <si>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</si>
  <si>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</si>
  <si>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</si>
  <si>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</si>
  <si>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</si>
  <si>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</si>
  <si>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</si>
  <si>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</si>
  <si>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</si>
  <si>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</si>
  <si>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</si>
  <si>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</si>
  <si>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</si>
  <si>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</si>
  <si>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</si>
  <si>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</si>
  <si>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</si>
  <si>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</si>
  <si>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</si>
  <si>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</si>
  <si>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</si>
  <si>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</si>
  <si>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</si>
  <si>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</si>
  <si>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</si>
  <si>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</si>
  <si>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</si>
  <si>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</si>
  <si>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</si>
  <si>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</si>
  <si>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</si>
  <si>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</si>
  <si>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</si>
  <si>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</si>
  <si>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</si>
  <si>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</si>
  <si>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</si>
  <si>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</si>
  <si>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</si>
  <si>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</si>
  <si>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</si>
  <si>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</si>
  <si>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</si>
  <si>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</si>
  <si>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</si>
  <si>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</si>
  <si>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</si>
  <si>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</si>
  <si>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</si>
  <si>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</si>
  <si>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</si>
  <si>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</si>
  <si>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</si>
  <si>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</si>
  <si>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</si>
  <si>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</si>
  <si>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</si>
  <si>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</si>
  <si>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</si>
  <si>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</si>
  <si>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</si>
  <si>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</si>
  <si>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</si>
  <si>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</si>
  <si>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</si>
  <si>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</si>
  <si>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</si>
  <si>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</si>
  <si>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</si>
  <si>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</si>
  <si>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</si>
  <si>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</si>
  <si>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</si>
  <si>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</si>
  <si>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</si>
  <si>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</si>
  <si>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</si>
  <si>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</si>
  <si>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</si>
  <si>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</si>
  <si>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</si>
  <si>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</si>
  <si>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</si>
  <si>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</si>
  <si>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</si>
  <si>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</si>
  <si>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</si>
  <si>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</si>
  <si>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</si>
  <si>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</si>
  <si>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</si>
  <si>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</si>
  <si>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</si>
  <si>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</si>
  <si>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</si>
  <si>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</si>
  <si>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</si>
  <si>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</si>
  <si>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</si>
  <si>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</si>
  <si>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</si>
  <si>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</si>
  <si>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</si>
  <si>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</si>
  <si>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</si>
  <si>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</si>
  <si>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</si>
  <si>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</si>
  <si>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</si>
  <si>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</si>
  <si>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</si>
  <si>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</si>
  <si>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</si>
  <si>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</si>
  <si>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</si>
  <si>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</si>
  <si>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</si>
  <si>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</si>
  <si>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</si>
  <si>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</si>
  <si>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</si>
  <si>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</si>
  <si>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</si>
  <si>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</si>
  <si>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</si>
  <si>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</si>
  <si>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</si>
  <si>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</si>
  <si>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</si>
  <si>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</si>
  <si>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</si>
  <si>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</si>
  <si>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</si>
  <si>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</si>
  <si>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</si>
  <si>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</si>
  <si>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</si>
  <si>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</si>
  <si>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</si>
  <si>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</si>
  <si>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</si>
  <si>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</si>
  <si>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</si>
  <si>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</si>
  <si>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</si>
  <si>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</si>
  <si>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</si>
  <si>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</si>
  <si>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</si>
  <si>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</si>
  <si>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</si>
  <si>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</si>
  <si>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</si>
  <si>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</si>
  <si>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</si>
  <si>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</si>
  <si>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</si>
  <si>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</si>
  <si>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</si>
  <si>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</si>
  <si>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</si>
  <si>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</si>
  <si>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</si>
  <si>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</si>
  <si>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</si>
  <si>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</si>
  <si>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</si>
  <si>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</si>
  <si>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</si>
  <si>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</si>
  <si>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</si>
  <si>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</si>
  <si>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</si>
  <si>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</si>
  <si>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</si>
  <si>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</si>
  <si>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</si>
  <si>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</si>
  <si>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</si>
  <si>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</si>
  <si>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</si>
  <si>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</si>
  <si>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</si>
  <si>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</si>
  <si>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</si>
  <si>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</si>
  <si>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</si>
  <si>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</si>
  <si>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</si>
  <si>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</si>
  <si>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</si>
  <si>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</si>
  <si>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</si>
  <si>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</si>
  <si>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</si>
  <si>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</si>
  <si>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</si>
  <si>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</si>
  <si>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</si>
  <si>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</si>
  <si>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</si>
  <si>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</si>
  <si>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</si>
  <si>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</si>
  <si>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</si>
  <si>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</si>
  <si>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</si>
  <si>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</si>
  <si>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</si>
  <si>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</si>
  <si>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</si>
  <si>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</si>
  <si>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</si>
  <si>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</si>
  <si>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</si>
  <si>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</si>
  <si>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</si>
  <si>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</si>
  <si>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</si>
  <si>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</si>
  <si>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</si>
  <si>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</si>
  <si>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</si>
  <si>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</si>
  <si>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</si>
  <si>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</si>
  <si>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</si>
  <si>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</si>
  <si>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</si>
  <si>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</si>
  <si>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</si>
  <si>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</si>
  <si>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</si>
  <si>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</si>
  <si>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</si>
  <si>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</si>
  <si>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</si>
  <si>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</si>
  <si>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</si>
  <si>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</si>
  <si>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</si>
  <si>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</si>
  <si>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</si>
  <si>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</si>
  <si>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</si>
  <si>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</si>
  <si>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</si>
  <si>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</si>
  <si>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</si>
  <si>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</si>
  <si>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</si>
  <si>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</si>
  <si>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</si>
  <si>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</si>
  <si>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</si>
  <si>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</si>
  <si>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</si>
  <si>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</si>
  <si>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</si>
  <si>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</si>
  <si>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</si>
  <si>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</si>
  <si>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</si>
  <si>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</si>
  <si>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</si>
  <si>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</si>
  <si>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</si>
  <si>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</si>
  <si>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</si>
  <si>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</si>
  <si>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</si>
  <si>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</si>
  <si>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</si>
  <si>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</si>
  <si>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</si>
  <si>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</si>
  <si>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</si>
  <si>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</si>
  <si>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</si>
  <si>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</si>
  <si>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</si>
  <si>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</si>
  <si>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</si>
  <si>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</si>
  <si>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</si>
  <si>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</si>
  <si>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</si>
  <si>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</si>
  <si>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</si>
  <si>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</si>
  <si>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</si>
  <si>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</si>
  <si>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</si>
  <si>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</si>
  <si>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</si>
  <si>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</si>
  <si>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</si>
  <si>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</si>
  <si>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</si>
  <si>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</si>
  <si>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</si>
  <si>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</si>
  <si>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</si>
  <si>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</si>
  <si>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</si>
  <si>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</si>
  <si>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</si>
  <si>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</si>
  <si>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</si>
  <si>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</si>
  <si>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</si>
  <si>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</si>
  <si>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</si>
  <si>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</si>
  <si>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</si>
  <si>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</si>
  <si>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</si>
  <si>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</si>
  <si>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</si>
  <si>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</si>
  <si>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</si>
  <si>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</si>
  <si>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</si>
  <si>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</si>
  <si>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</si>
  <si>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</si>
  <si>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</si>
  <si>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</si>
  <si>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</si>
  <si>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</si>
  <si>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</si>
  <si>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</si>
  <si>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</si>
  <si>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</si>
  <si>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</si>
  <si>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</si>
  <si>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</si>
  <si>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</si>
  <si>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</si>
  <si>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</si>
  <si>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</si>
  <si>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</si>
  <si>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</si>
  <si>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</si>
  <si>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</si>
  <si>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</si>
  <si>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</si>
  <si>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</si>
  <si>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</si>
  <si>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</si>
  <si>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</si>
  <si>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</si>
  <si>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</si>
  <si>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</si>
  <si>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</si>
  <si>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</si>
  <si>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</si>
  <si>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</si>
  <si>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</si>
  <si>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</si>
  <si>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</si>
  <si>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</si>
  <si>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</si>
  <si>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</si>
  <si>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</si>
  <si>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</si>
  <si>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</si>
  <si>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</si>
  <si>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</si>
  <si>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</si>
  <si>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</si>
  <si>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</si>
  <si>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</si>
  <si>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</si>
  <si>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</si>
  <si>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</si>
  <si>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</si>
  <si>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</si>
  <si>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</si>
  <si>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</si>
  <si>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</si>
  <si>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</si>
  <si>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</si>
  <si>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</si>
  <si>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</si>
  <si>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</si>
  <si>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</si>
  <si>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</si>
  <si>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</si>
  <si>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</si>
  <si>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</si>
  <si>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</si>
  <si>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</si>
  <si>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</si>
  <si>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</si>
  <si>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</si>
  <si>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</si>
  <si>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</si>
  <si>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</si>
  <si>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</si>
  <si>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</si>
  <si>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</si>
  <si>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</si>
  <si>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</si>
  <si>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</si>
  <si>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</si>
  <si>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</si>
  <si>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</si>
  <si>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</si>
  <si>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</si>
  <si>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</si>
  <si>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</si>
  <si>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</si>
  <si>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</si>
  <si>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</si>
  <si>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</si>
  <si>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</si>
  <si>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</si>
  <si>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</si>
  <si>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</si>
  <si>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</si>
  <si>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</si>
  <si>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</si>
  <si>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</si>
  <si>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</si>
  <si>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</si>
  <si>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</si>
  <si>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</si>
  <si>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</si>
  <si>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</si>
  <si>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</si>
  <si>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</si>
  <si>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</si>
  <si>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</si>
  <si>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</si>
  <si>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</si>
  <si>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</si>
  <si>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</si>
  <si>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</si>
  <si>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</si>
  <si>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</si>
  <si>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</si>
  <si>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</si>
  <si>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</si>
  <si>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</si>
  <si>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</si>
  <si>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</si>
  <si>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</si>
  <si>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</si>
  <si>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</si>
  <si>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</si>
  <si>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</si>
  <si>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</si>
  <si>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</si>
  <si>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</si>
  <si>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</si>
  <si>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</si>
  <si>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</si>
  <si>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</si>
  <si>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</si>
  <si>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</si>
  <si>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</si>
  <si>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</si>
  <si>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</si>
  <si>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</si>
  <si>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</si>
  <si>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</si>
  <si>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</si>
  <si>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</si>
  <si>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</si>
  <si>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</si>
  <si>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</si>
  <si>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</si>
  <si>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</si>
  <si>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</si>
  <si>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</si>
  <si>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</si>
  <si>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</si>
  <si>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</si>
  <si>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</si>
  <si>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</si>
  <si>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</si>
  <si>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</si>
  <si>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</si>
  <si>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</si>
  <si>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</si>
  <si>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</si>
  <si>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</si>
  <si>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</si>
  <si>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</si>
  <si>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</si>
  <si>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</si>
  <si>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</si>
  <si>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</si>
  <si>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</si>
  <si>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</si>
  <si>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</si>
  <si>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</si>
  <si>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</si>
  <si>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</si>
  <si>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</si>
  <si>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</si>
  <si>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</si>
  <si>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</si>
  <si>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</si>
  <si>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</si>
  <si>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</si>
  <si>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</si>
  <si>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</si>
  <si>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</si>
  <si>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</si>
  <si>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</si>
  <si>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</si>
  <si>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</si>
  <si>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</si>
  <si>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</si>
  <si>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</si>
  <si>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</si>
  <si>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</si>
  <si>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</si>
  <si>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</si>
  <si>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</si>
  <si>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</si>
  <si>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</si>
  <si>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</si>
  <si>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</si>
  <si>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</si>
  <si>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</si>
  <si>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</si>
  <si>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</si>
  <si>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</si>
  <si>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</si>
  <si>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</si>
  <si>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</si>
  <si>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</si>
  <si>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</si>
  <si>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</si>
  <si>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</si>
  <si>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</si>
  <si>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</si>
  <si>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</si>
  <si>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</si>
  <si>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</si>
  <si>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</si>
  <si>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</si>
  <si>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</si>
  <si>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</si>
  <si>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</si>
  <si>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</si>
  <si>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</si>
  <si>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</si>
  <si>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</si>
  <si>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</si>
  <si>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</si>
  <si>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</si>
  <si>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</si>
  <si>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</si>
  <si>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</si>
  <si>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</si>
  <si>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</si>
  <si>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</si>
  <si>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</si>
  <si>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</si>
  <si>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</si>
  <si>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</si>
  <si>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</si>
  <si>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</si>
  <si>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</si>
  <si>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</si>
  <si>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</si>
  <si>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</si>
  <si>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</si>
  <si>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</si>
  <si>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</si>
  <si>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</si>
  <si>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</si>
  <si>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</si>
  <si>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</si>
  <si>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</si>
  <si>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</si>
  <si>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</si>
  <si>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</si>
  <si>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</si>
  <si>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</si>
  <si>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</si>
  <si>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</si>
  <si>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</si>
  <si>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</si>
  <si>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</si>
  <si>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</si>
  <si>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</si>
  <si>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</si>
  <si>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</si>
  <si>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</si>
  <si>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</si>
  <si>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</si>
  <si>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</si>
  <si>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</si>
  <si>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</si>
  <si>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</si>
  <si>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</si>
  <si>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</si>
  <si>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</si>
  <si>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</si>
  <si>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</si>
  <si>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</si>
  <si>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</si>
  <si>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</si>
  <si>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</si>
  <si>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</si>
  <si>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</si>
  <si>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</si>
  <si>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</si>
  <si>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</si>
  <si>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</si>
  <si>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</si>
  <si>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</si>
  <si>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</si>
  <si>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</si>
  <si>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</si>
  <si>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</si>
  <si>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</si>
  <si>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</si>
  <si>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</si>
  <si>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</si>
  <si>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</si>
  <si>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</si>
  <si>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</si>
  <si>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</si>
  <si>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</si>
  <si>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</si>
  <si>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</si>
  <si>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</si>
  <si>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</si>
  <si>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</si>
  <si>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</si>
  <si>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</si>
  <si>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</si>
  <si>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</si>
  <si>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</si>
  <si>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</si>
  <si>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</si>
  <si>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</si>
  <si>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</si>
  <si>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</si>
  <si>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</si>
  <si>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</si>
  <si>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</si>
  <si>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</si>
  <si>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</si>
  <si>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</si>
  <si>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</si>
  <si>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</si>
  <si>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</si>
  <si>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</si>
  <si>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</si>
  <si>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</si>
  <si>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</si>
  <si>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</si>
  <si>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</si>
  <si>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</si>
  <si>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</si>
  <si>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</si>
  <si>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</si>
  <si>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</si>
  <si>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</si>
  <si>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</si>
  <si>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</si>
  <si>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</si>
  <si>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</si>
  <si>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</si>
  <si>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</si>
  <si>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</si>
  <si>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</si>
  <si>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</si>
  <si>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</si>
  <si>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</si>
  <si>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</si>
  <si>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</si>
  <si>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</si>
  <si>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</si>
  <si>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</si>
  <si>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</si>
  <si>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</si>
  <si>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</si>
  <si>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</si>
  <si>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</si>
  <si>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</si>
  <si>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</si>
  <si>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</si>
  <si>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</si>
  <si>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</si>
  <si>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</si>
  <si>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</si>
  <si>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</si>
  <si>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</si>
  <si>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</si>
  <si>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</si>
  <si>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</si>
  <si>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</si>
  <si>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</si>
  <si>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</si>
  <si>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</si>
  <si>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</si>
  <si>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</si>
  <si>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</si>
  <si>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</si>
  <si>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</si>
  <si>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</si>
  <si>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</si>
  <si>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</si>
  <si>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</si>
  <si>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</si>
  <si>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</si>
  <si>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</si>
  <si>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</si>
  <si>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</si>
  <si>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</si>
  <si>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</si>
  <si>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</si>
  <si>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</si>
  <si>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</si>
  <si>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</si>
  <si>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</si>
  <si>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</si>
  <si>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</si>
  <si>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</si>
  <si>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</si>
  <si>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</si>
  <si>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</si>
  <si>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</si>
  <si>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</si>
  <si>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</si>
  <si>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</si>
  <si>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</si>
  <si>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</si>
  <si>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</si>
  <si>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</si>
  <si>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</si>
  <si>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</si>
  <si>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</si>
  <si>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</si>
  <si>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</si>
  <si>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</si>
  <si>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</si>
  <si>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</si>
  <si>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</si>
  <si>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</si>
  <si>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</si>
  <si>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</si>
  <si>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</si>
  <si>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</si>
  <si>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</si>
  <si>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</si>
  <si>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</si>
  <si>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</si>
  <si>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</si>
  <si>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</si>
  <si>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</si>
  <si>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</si>
  <si>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</si>
  <si>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</si>
  <si>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</si>
  <si>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</si>
  <si>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</si>
  <si>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</si>
  <si>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</si>
  <si>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</si>
  <si>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</si>
  <si>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</si>
  <si>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</si>
  <si>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</si>
  <si>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</si>
  <si>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</si>
  <si>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</si>
  <si>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</si>
  <si>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</si>
  <si>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</si>
  <si>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</si>
  <si>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</si>
  <si>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</si>
  <si>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</si>
  <si>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</si>
  <si>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</si>
  <si>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</si>
  <si>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</si>
  <si>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</si>
  <si>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</si>
  <si>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</si>
  <si>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</si>
  <si>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</si>
  <si>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</si>
  <si>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</si>
  <si>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</si>
  <si>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</si>
  <si>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</si>
  <si>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</si>
  <si>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</si>
  <si>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</si>
  <si>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</si>
  <si>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</si>
  <si>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</si>
  <si>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</si>
  <si>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</si>
  <si>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</si>
  <si>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</si>
  <si>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</si>
  <si>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</si>
  <si>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</si>
  <si>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</si>
  <si>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</si>
  <si>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</si>
  <si>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</si>
  <si>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</si>
  <si>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</si>
  <si>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</si>
  <si>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</si>
  <si>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</si>
  <si>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</si>
  <si>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</si>
  <si>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</si>
  <si>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</si>
  <si>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</si>
  <si>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</si>
  <si>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</si>
  <si>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</si>
  <si>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</si>
  <si>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</si>
  <si>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</si>
  <si>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</si>
  <si>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</si>
  <si>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</si>
  <si>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</si>
  <si>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</si>
  <si>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</si>
  <si>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</si>
  <si>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</si>
  <si>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</si>
  <si>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</si>
  <si>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</si>
  <si>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</si>
  <si>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</si>
  <si>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</si>
  <si>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</si>
  <si>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</si>
  <si>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</si>
  <si>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</si>
  <si>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</si>
  <si>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</si>
  <si>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</si>
  <si>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</si>
  <si>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</si>
  <si>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</si>
  <si>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</si>
  <si>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</si>
  <si>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</si>
  <si>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</si>
  <si>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</si>
  <si>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</si>
  <si>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</si>
  <si>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</si>
  <si>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</si>
  <si>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</si>
  <si>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</si>
  <si>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</si>
  <si>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</si>
  <si>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</si>
  <si>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</si>
  <si>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</si>
  <si>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</si>
  <si>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</si>
  <si>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</si>
  <si>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</si>
  <si>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</si>
  <si>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</si>
  <si>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</si>
  <si>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</si>
  <si>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</si>
  <si>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</si>
  <si>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</si>
  <si>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</si>
  <si>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</si>
  <si>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</si>
  <si>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</si>
  <si>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</si>
  <si>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</si>
  <si>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</si>
  <si>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</si>
  <si>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</si>
  <si>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</si>
  <si>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</si>
  <si>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</si>
  <si>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</si>
  <si>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</si>
  <si>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</si>
  <si>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</si>
  <si>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</si>
  <si>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</si>
  <si>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</si>
  <si>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</si>
  <si>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</si>
  <si>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</si>
  <si>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</si>
  <si>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</si>
  <si>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</si>
  <si>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</si>
  <si>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</si>
  <si>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</si>
  <si>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</si>
  <si>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</si>
  <si>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</si>
  <si>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</si>
  <si>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</si>
  <si>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</si>
  <si>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</si>
  <si>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</si>
  <si>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</si>
  <si>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</si>
  <si>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</si>
  <si>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</si>
  <si>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</si>
  <si>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</si>
  <si>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</si>
  <si>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</si>
  <si>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</si>
  <si>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</si>
  <si>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</si>
  <si>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</si>
  <si>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</si>
  <si>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</si>
  <si>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</si>
  <si>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</si>
  <si>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</si>
  <si>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</si>
  <si>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</si>
  <si>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</si>
  <si>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</si>
  <si>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</si>
  <si>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</si>
  <si>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</si>
  <si>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</si>
  <si>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</si>
  <si>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</si>
  <si>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</si>
  <si>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</si>
  <si>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</si>
  <si>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</si>
  <si>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</si>
  <si>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</si>
  <si>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</si>
  <si>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</si>
  <si>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</si>
  <si>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</si>
  <si>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</si>
  <si>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</si>
  <si>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</si>
  <si>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</si>
  <si>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</si>
  <si>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</si>
  <si>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</si>
  <si>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</si>
  <si>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</si>
  <si>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</si>
  <si>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</si>
  <si>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</si>
  <si>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</si>
  <si>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</si>
  <si>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</si>
  <si>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</si>
  <si>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</si>
  <si>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</si>
  <si>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</si>
  <si>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</si>
  <si>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</si>
  <si>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</si>
  <si>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</si>
  <si>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</si>
  <si>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</si>
  <si>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</si>
  <si>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</si>
  <si>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</si>
  <si>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</si>
  <si>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</si>
  <si>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</si>
  <si>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</si>
  <si>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</si>
  <si>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</si>
  <si>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</si>
  <si>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</si>
  <si>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</si>
  <si>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</si>
  <si>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</si>
  <si>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</si>
  <si>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</si>
  <si>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</si>
  <si>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</si>
  <si>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</si>
  <si>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</si>
  <si>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</si>
  <si>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</si>
  <si>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</si>
  <si>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</si>
  <si>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</si>
  <si>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</si>
  <si>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</si>
  <si>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</si>
  <si>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</si>
  <si>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</si>
  <si>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</si>
  <si>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</si>
  <si>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</si>
  <si>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</si>
  <si>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</si>
  <si>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</si>
  <si>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</si>
  <si>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</si>
  <si>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</si>
  <si>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</si>
  <si>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</si>
  <si>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</si>
  <si>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</si>
  <si>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</si>
  <si>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</si>
  <si>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</si>
  <si>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</si>
  <si>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</si>
  <si>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</si>
  <si>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</si>
  <si>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</si>
  <si>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</si>
  <si>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</si>
  <si>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</si>
  <si>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</si>
  <si>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</si>
  <si>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</si>
  <si>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</si>
  <si>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</si>
  <si>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</si>
  <si>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</si>
  <si>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</si>
  <si>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</si>
  <si>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</si>
  <si>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</si>
  <si>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</si>
  <si>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</si>
  <si>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</si>
  <si>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</si>
  <si>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</si>
  <si>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</si>
  <si>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</si>
  <si>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</si>
  <si>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</si>
  <si>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</si>
  <si>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</si>
  <si>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</si>
  <si>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</si>
  <si>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</si>
  <si>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</si>
  <si>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</si>
  <si>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</si>
  <si>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</si>
  <si>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</si>
  <si>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</si>
  <si>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</si>
  <si>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</si>
  <si>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</si>
  <si>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</si>
  <si>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</si>
  <si>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</si>
  <si>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</si>
  <si>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</si>
  <si>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</si>
  <si>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</si>
  <si>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</si>
  <si>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</si>
  <si>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</si>
  <si>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</si>
  <si>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</si>
  <si>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</si>
  <si>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</si>
  <si>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</si>
  <si>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</si>
  <si>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</si>
  <si>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</si>
  <si>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</si>
  <si>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</si>
  <si>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</si>
  <si>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</si>
  <si>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</si>
  <si>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</si>
  <si>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</si>
  <si>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</si>
  <si>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</si>
  <si>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</si>
  <si>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</si>
  <si>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</si>
  <si>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</si>
  <si>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</si>
  <si>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</si>
  <si>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</si>
  <si>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</si>
  <si>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</si>
  <si>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</si>
  <si>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</si>
  <si>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</si>
  <si>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</si>
  <si>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</si>
  <si>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</si>
  <si>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</si>
  <si>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</si>
  <si>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</si>
  <si>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</si>
  <si>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</si>
  <si>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</si>
  <si>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</si>
  <si>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</si>
  <si>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</si>
  <si>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</si>
  <si>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</si>
  <si>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</si>
  <si>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</si>
  <si>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</si>
  <si>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</si>
  <si>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</si>
  <si>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</si>
  <si>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</si>
  <si>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</si>
  <si>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</si>
  <si>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</si>
  <si>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</si>
  <si>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</si>
  <si>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</si>
  <si>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</si>
  <si>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</si>
  <si>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</si>
  <si>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</si>
  <si>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</si>
  <si>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</si>
  <si>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</si>
  <si>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</si>
  <si>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</si>
  <si>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</si>
  <si>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</si>
  <si>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</si>
  <si>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</si>
  <si>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</si>
  <si>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</si>
  <si>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</si>
  <si>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</si>
  <si>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</si>
  <si>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</si>
  <si>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</si>
  <si>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</si>
  <si>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</si>
  <si>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</si>
  <si>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</si>
  <si>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</si>
  <si>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</si>
  <si>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</si>
  <si>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</si>
  <si>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</si>
  <si>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</si>
  <si>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</si>
  <si>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</si>
  <si>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</si>
  <si>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</si>
  <si>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</si>
  <si>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</si>
  <si>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</si>
  <si>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</si>
  <si>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</si>
  <si>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</si>
  <si>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</si>
  <si>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</si>
  <si>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</si>
  <si>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</si>
  <si>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</si>
  <si>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</si>
  <si>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</si>
  <si>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</si>
  <si>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</si>
  <si>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</si>
  <si>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</si>
  <si>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</si>
  <si>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</si>
  <si>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</si>
  <si>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</si>
  <si>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</si>
  <si>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</si>
  <si>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</si>
  <si>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</si>
  <si>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</si>
  <si>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</si>
  <si>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</si>
  <si>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</si>
  <si>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</si>
  <si>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</si>
  <si>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</si>
  <si>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</si>
  <si>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</si>
  <si>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</si>
  <si>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</si>
  <si>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</si>
  <si>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</si>
  <si>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</si>
  <si>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</si>
  <si>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</si>
  <si>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</si>
  <si>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</si>
  <si>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</si>
  <si>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</si>
  <si>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</si>
  <si>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</si>
  <si>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</si>
  <si>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</si>
  <si>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</si>
  <si>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</si>
  <si>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</si>
  <si>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</si>
  <si>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</si>
  <si>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</si>
  <si>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</si>
  <si>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</si>
  <si>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</si>
  <si>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</si>
  <si>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</si>
  <si>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</si>
  <si>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</si>
  <si>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</si>
  <si>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</si>
  <si>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</si>
  <si>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</si>
  <si>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</si>
  <si>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</si>
  <si>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</si>
  <si>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</si>
  <si>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</si>
  <si>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</si>
  <si>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</si>
  <si>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</si>
  <si>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</si>
  <si>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</si>
  <si>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</si>
  <si>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</si>
  <si>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</si>
  <si>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</si>
  <si>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</si>
  <si>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</si>
  <si>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</si>
  <si>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</si>
  <si>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</si>
  <si>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</si>
  <si>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</si>
  <si>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</si>
  <si>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</si>
  <si>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</si>
  <si>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</si>
  <si>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</si>
  <si>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</si>
  <si>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</si>
  <si>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</si>
  <si>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</si>
  <si>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</si>
  <si>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</si>
  <si>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</si>
  <si>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</si>
  <si>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</si>
  <si>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</si>
  <si>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</si>
  <si>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</si>
  <si>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</si>
  <si>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</si>
  <si>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</si>
  <si>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</si>
  <si>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</si>
  <si>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</si>
  <si>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</si>
  <si>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</si>
  <si>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</si>
  <si>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</si>
  <si>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</si>
  <si>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</si>
  <si>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</si>
  <si>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</si>
  <si>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</si>
  <si>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</si>
  <si>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</si>
  <si>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</si>
  <si>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</si>
  <si>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</si>
  <si>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</si>
  <si>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</si>
  <si>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</si>
  <si>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</si>
  <si>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</si>
  <si>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</si>
  <si>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</si>
  <si>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</si>
  <si>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</si>
  <si>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</si>
  <si>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</si>
  <si>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</si>
  <si>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</si>
  <si>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</si>
  <si>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</si>
  <si>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</si>
  <si>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</si>
  <si>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</si>
  <si>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</si>
  <si>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</si>
  <si>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</si>
  <si>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</si>
  <si>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</si>
  <si>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</si>
  <si>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</si>
  <si>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</si>
  <si>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</si>
  <si>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</si>
  <si>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</si>
  <si>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</si>
  <si>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</si>
  <si>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</si>
  <si>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</si>
  <si>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</si>
  <si>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</si>
  <si>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</si>
  <si>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</si>
  <si>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</si>
  <si>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</si>
  <si>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</si>
  <si>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</si>
  <si>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</si>
  <si>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</si>
  <si>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</si>
  <si>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</si>
  <si>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</si>
  <si>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</si>
  <si>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</si>
  <si>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</si>
  <si>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</si>
  <si>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</si>
  <si>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</si>
  <si>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</si>
  <si>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</si>
  <si>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</si>
  <si>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</si>
  <si>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</si>
  <si>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</si>
  <si>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</si>
  <si>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</si>
  <si>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</si>
  <si>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</si>
  <si>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</si>
  <si>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</si>
  <si>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</si>
  <si>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</si>
  <si>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</si>
  <si>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</si>
  <si>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</si>
  <si>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</si>
  <si>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</si>
  <si>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</si>
  <si>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</si>
  <si>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</si>
  <si>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</si>
  <si>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</si>
  <si>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</si>
  <si>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</si>
  <si>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</si>
  <si>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</si>
  <si>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</si>
  <si>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</si>
  <si>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</si>
  <si>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</si>
  <si>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</si>
  <si>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</si>
  <si>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</si>
  <si>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</si>
  <si>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</si>
  <si>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</si>
  <si>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</si>
  <si>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</si>
  <si>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</si>
  <si>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</si>
  <si>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</si>
  <si>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</si>
  <si>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</si>
  <si>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</si>
  <si>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</si>
  <si>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</si>
  <si>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</si>
  <si>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</si>
  <si>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</si>
  <si>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</si>
  <si>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</si>
  <si>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</si>
  <si>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</si>
  <si>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</si>
  <si>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</si>
  <si>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</si>
  <si>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</si>
  <si>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</si>
  <si>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</si>
  <si>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</si>
  <si>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</si>
  <si>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</si>
  <si>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</si>
  <si>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</si>
  <si>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</si>
  <si>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</si>
  <si>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</si>
  <si>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</si>
  <si>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</si>
  <si>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</si>
  <si>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</si>
  <si>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</si>
  <si>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</si>
  <si>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</si>
  <si>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</si>
  <si>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</si>
  <si>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</si>
  <si>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</si>
  <si>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</si>
  <si>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</si>
  <si>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</si>
  <si>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</si>
  <si>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</si>
  <si>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</si>
  <si>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</si>
  <si>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</si>
  <si>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</si>
  <si>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</si>
  <si>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</si>
  <si>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</si>
  <si>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</si>
  <si>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</si>
  <si>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</si>
  <si>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</si>
  <si>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</si>
  <si>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</si>
  <si>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</si>
  <si>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</si>
  <si>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</si>
  <si>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</si>
  <si>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</si>
  <si>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</si>
  <si>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</si>
  <si>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</si>
  <si>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</si>
  <si>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</si>
  <si>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</si>
  <si>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</si>
  <si>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</si>
  <si>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</si>
  <si>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</si>
  <si>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</si>
  <si>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</si>
  <si>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</si>
  <si>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</si>
  <si>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</si>
  <si>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</si>
  <si>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</si>
  <si>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</si>
  <si>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</si>
  <si>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</si>
  <si>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</si>
  <si>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</si>
  <si>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</si>
  <si>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</si>
  <si>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</si>
  <si>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</si>
  <si>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</si>
  <si>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</si>
  <si>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</si>
  <si>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</si>
  <si>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</si>
  <si>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</si>
  <si>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</si>
  <si>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</si>
  <si>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</si>
  <si>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</si>
  <si>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</si>
  <si>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</si>
  <si>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</si>
  <si>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</si>
  <si>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</si>
  <si>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</si>
  <si>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</si>
  <si>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</si>
  <si>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</si>
  <si>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</si>
  <si>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</si>
  <si>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</si>
  <si>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</si>
  <si>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</si>
  <si>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</si>
  <si>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</si>
  <si>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</si>
  <si>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</si>
  <si>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</si>
  <si>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</si>
  <si>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</si>
  <si>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</si>
  <si>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</si>
  <si>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</si>
  <si>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</si>
  <si>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</si>
  <si>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</si>
  <si>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</si>
  <si>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</si>
  <si>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</si>
  <si>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</si>
  <si>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</si>
  <si>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</si>
  <si>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</si>
  <si>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</si>
  <si>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</si>
  <si>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</si>
  <si>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</si>
  <si>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</si>
  <si>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</si>
  <si>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</si>
  <si>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</si>
  <si>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</si>
  <si>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</si>
  <si>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</si>
  <si>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</si>
  <si>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</si>
  <si>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</si>
  <si>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</si>
  <si>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</si>
  <si>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</si>
  <si>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</si>
  <si>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</si>
  <si>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</si>
  <si>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</si>
  <si>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</si>
  <si>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</si>
  <si>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</si>
  <si>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</si>
  <si>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</si>
  <si>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</si>
  <si>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</si>
  <si>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</si>
  <si>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</si>
  <si>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</si>
  <si>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</si>
  <si>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</si>
  <si>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</si>
  <si>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</si>
  <si>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</si>
  <si>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</si>
  <si>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</si>
  <si>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</si>
  <si>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</si>
  <si>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</si>
  <si>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</si>
  <si>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</si>
  <si>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</si>
  <si>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</si>
  <si>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</si>
  <si>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</si>
  <si>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</si>
  <si>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</si>
  <si>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</si>
  <si>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</si>
  <si>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</si>
  <si>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</si>
  <si>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</si>
  <si>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</si>
  <si>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</si>
  <si>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</si>
  <si>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</si>
  <si>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</si>
  <si>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</si>
  <si>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</si>
  <si>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</si>
  <si>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</si>
  <si>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</si>
  <si>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</si>
  <si>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</si>
  <si>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</si>
  <si>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</si>
  <si>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</si>
  <si>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</si>
  <si>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</si>
  <si>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</si>
  <si>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</si>
  <si>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</si>
  <si>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</si>
  <si>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</si>
  <si>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</si>
  <si>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</si>
  <si>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</si>
  <si>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</si>
  <si>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</si>
  <si>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</si>
  <si>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</si>
  <si>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</si>
  <si>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</si>
  <si>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</si>
  <si>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</si>
  <si>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</si>
  <si>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</si>
  <si>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</si>
  <si>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</si>
  <si>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</si>
  <si>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</si>
  <si>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</si>
  <si>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</si>
  <si>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</si>
  <si>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</si>
  <si>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</si>
  <si>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</si>
  <si>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</si>
  <si>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</si>
  <si>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</si>
  <si>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</si>
  <si>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</si>
  <si>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</si>
  <si>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</si>
  <si>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</si>
  <si>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</si>
  <si>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</si>
  <si>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</si>
  <si>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</si>
  <si>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</si>
  <si>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</si>
  <si>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</si>
  <si>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</si>
  <si>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</si>
  <si>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</si>
  <si>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</si>
  <si>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</si>
  <si>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</si>
  <si>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</si>
  <si>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</si>
  <si>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</si>
  <si>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</si>
  <si>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</si>
  <si>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</si>
  <si>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</si>
  <si>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</si>
  <si>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</si>
  <si>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</si>
  <si>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</si>
  <si>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</si>
  <si>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</si>
  <si>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</si>
  <si>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</si>
  <si>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</si>
  <si>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</si>
  <si>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</si>
  <si>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</si>
  <si>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</si>
  <si>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</si>
  <si>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</si>
  <si>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</si>
  <si>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</si>
  <si>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</si>
  <si>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</si>
  <si>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</si>
  <si>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</si>
  <si>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</si>
  <si>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</si>
  <si>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</si>
  <si>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</si>
  <si>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</si>
  <si>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</si>
  <si>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</si>
  <si>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</si>
  <si>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</si>
  <si>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</si>
  <si>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</si>
  <si>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</si>
  <si>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</si>
  <si>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</si>
  <si>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</si>
  <si>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</si>
  <si>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</si>
  <si>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</si>
  <si>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</si>
  <si>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</si>
  <si>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</si>
  <si>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</si>
  <si>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</si>
  <si>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</si>
  <si>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</si>
  <si>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</si>
  <si>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</si>
  <si>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</si>
  <si>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</si>
  <si>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</si>
  <si>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</si>
  <si>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</si>
  <si>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</si>
  <si>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</si>
  <si>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</si>
  <si>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</si>
  <si>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</si>
  <si>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</si>
  <si>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</si>
  <si>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</si>
  <si>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</si>
  <si>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</si>
  <si>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</si>
  <si>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</si>
  <si>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</si>
  <si>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</si>
  <si>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</si>
  <si>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</si>
  <si>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</si>
  <si>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</si>
  <si>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</si>
  <si>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</si>
  <si>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</si>
  <si>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</si>
  <si>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</si>
  <si>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</si>
  <si>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</si>
  <si>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</si>
  <si>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</si>
  <si>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</si>
  <si>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</si>
  <si>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</si>
  <si>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</si>
  <si>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</si>
  <si>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</si>
  <si>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</si>
  <si>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</si>
  <si>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</si>
  <si>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</si>
  <si>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</si>
  <si>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</si>
  <si>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</si>
  <si>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</si>
  <si>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</si>
  <si>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</si>
  <si>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</si>
  <si>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</si>
  <si>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</si>
  <si>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</si>
  <si>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</si>
  <si>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</si>
  <si>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</si>
  <si>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</si>
  <si>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</si>
  <si>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</si>
  <si>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</si>
  <si>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</si>
  <si>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</si>
  <si>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</si>
  <si>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</si>
  <si>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</si>
  <si>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</si>
  <si>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</si>
  <si>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</si>
  <si>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</si>
  <si>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</si>
  <si>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</si>
  <si>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</si>
  <si>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</si>
  <si>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</si>
  <si>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</si>
  <si>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</si>
  <si>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</si>
  <si>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</si>
  <si>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</si>
  <si>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</si>
  <si>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</si>
  <si>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</si>
  <si>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</si>
  <si>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</si>
  <si>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</si>
  <si>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</si>
  <si>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</si>
  <si>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</si>
  <si>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</si>
  <si>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</si>
  <si>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</si>
  <si>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</si>
  <si>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</si>
  <si>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</si>
  <si>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</si>
  <si>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</si>
  <si>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</si>
  <si>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</si>
  <si>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</si>
  <si>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</si>
  <si>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</si>
  <si>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</si>
  <si>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</si>
  <si>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</si>
  <si>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</si>
  <si>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</si>
  <si>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</si>
  <si>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</si>
  <si>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</si>
  <si>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</si>
  <si>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</si>
  <si>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</si>
  <si>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</si>
  <si>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</si>
  <si>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</si>
  <si>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</si>
  <si>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</si>
  <si>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</si>
  <si>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</si>
  <si>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</si>
  <si>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</si>
  <si>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</si>
  <si>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</si>
  <si>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</si>
  <si>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</si>
  <si>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</si>
  <si>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</si>
  <si>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</si>
  <si>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</si>
  <si>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</si>
  <si>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</si>
  <si>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</si>
  <si>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</si>
  <si>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</si>
  <si>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</si>
  <si>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</si>
  <si>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</si>
  <si>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</si>
  <si>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</si>
  <si>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</si>
  <si>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</si>
  <si>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</si>
  <si>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</si>
  <si>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</si>
  <si>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</si>
  <si>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</si>
  <si>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</si>
  <si>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</si>
  <si>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</si>
  <si>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</si>
  <si>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</si>
  <si>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</si>
  <si>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</si>
  <si>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</si>
  <si>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</si>
  <si>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</si>
  <si>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</si>
  <si>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</si>
  <si>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</si>
  <si>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</si>
  <si>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</si>
  <si>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</si>
  <si>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</si>
  <si>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</si>
  <si>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</si>
  <si>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</si>
  <si>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</si>
  <si>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</si>
  <si>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</si>
  <si>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</si>
  <si>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</si>
  <si>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</si>
  <si>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</si>
  <si>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</si>
  <si>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</si>
  <si>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</si>
  <si>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</si>
  <si>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</si>
  <si>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</si>
  <si>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</si>
  <si>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</si>
  <si>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</si>
  <si>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</si>
  <si>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</si>
  <si>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</si>
  <si>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</si>
  <si>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</si>
  <si>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</si>
  <si>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</si>
  <si>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</si>
  <si>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</si>
  <si>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</si>
  <si>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</si>
  <si>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</si>
  <si>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</si>
  <si>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</si>
  <si>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</si>
  <si>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</si>
  <si>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</si>
  <si>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</si>
  <si>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</si>
  <si>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</si>
  <si>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</si>
  <si>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</si>
  <si>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</si>
  <si>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</si>
  <si>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</si>
  <si>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</si>
  <si>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</si>
  <si>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</si>
  <si>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</si>
  <si>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</si>
  <si>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</si>
  <si>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</si>
  <si>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</si>
  <si>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</si>
  <si>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</si>
  <si>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</si>
  <si>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</si>
  <si>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</si>
  <si>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</si>
  <si>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</si>
  <si>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</si>
  <si>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</si>
  <si>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</si>
  <si>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</si>
  <si>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</si>
  <si>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</si>
  <si>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</si>
  <si>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</si>
  <si>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</si>
  <si>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</si>
  <si>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</si>
  <si>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</si>
  <si>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</si>
  <si>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</si>
  <si>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</si>
  <si>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</si>
  <si>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</si>
  <si>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</si>
  <si>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</si>
  <si>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</si>
  <si>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</si>
  <si>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</si>
  <si>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</si>
  <si>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</si>
  <si>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</si>
  <si>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</si>
  <si>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</si>
  <si>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</si>
  <si>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</si>
  <si>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</si>
  <si>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</si>
  <si>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</si>
  <si>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</si>
  <si>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</si>
  <si>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</si>
  <si>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</si>
  <si>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</si>
  <si>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</si>
  <si>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</si>
  <si>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</si>
  <si>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</si>
  <si>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</si>
  <si>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</si>
  <si>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</si>
  <si>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</si>
  <si>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</si>
  <si>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</si>
  <si>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</si>
  <si>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</si>
  <si>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</si>
  <si>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</si>
  <si>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</si>
  <si>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</si>
  <si>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</si>
  <si>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</si>
  <si>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</si>
  <si>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</si>
  <si>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</si>
  <si>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</si>
  <si>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</si>
  <si>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</si>
  <si>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</si>
  <si>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</si>
  <si>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</si>
  <si>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</si>
  <si>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</si>
  <si>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</si>
  <si>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</si>
  <si>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</si>
  <si>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</si>
  <si>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</si>
  <si>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</si>
  <si>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</si>
  <si>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</si>
  <si>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</si>
  <si>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</si>
  <si>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</si>
  <si>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</si>
  <si>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</si>
  <si>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</si>
  <si>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</si>
  <si>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</si>
  <si>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</si>
  <si>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</si>
  <si>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</si>
  <si>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</si>
  <si>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</si>
  <si>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</si>
  <si>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</si>
  <si>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</si>
  <si>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</si>
  <si>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</si>
  <si>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</si>
  <si>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</si>
  <si>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</si>
  <si>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</si>
  <si>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</si>
  <si>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</si>
  <si>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</si>
  <si>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</si>
  <si>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</si>
  <si>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</si>
  <si>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</si>
  <si>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</si>
  <si>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</si>
  <si>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</si>
  <si>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</si>
  <si>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</si>
  <si>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</si>
  <si>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</si>
  <si>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</si>
  <si>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</si>
  <si>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</si>
  <si>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</si>
  <si>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</si>
  <si>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</si>
  <si>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</si>
  <si>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</si>
  <si>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</si>
  <si>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</si>
  <si>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</si>
  <si>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</si>
  <si>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</si>
  <si>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</si>
  <si>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</si>
  <si>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</si>
  <si>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</si>
  <si>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</si>
  <si>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</si>
  <si>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</si>
  <si>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</si>
  <si>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</si>
  <si>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</si>
  <si>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</si>
  <si>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</si>
  <si>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</si>
  <si>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</si>
  <si>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</si>
  <si>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</si>
  <si>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</si>
  <si>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</si>
  <si>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</si>
  <si>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</si>
  <si>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</si>
  <si>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</si>
  <si>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</si>
  <si>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</si>
  <si>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</si>
  <si>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</si>
  <si>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</si>
  <si>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</si>
  <si>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</si>
  <si>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</si>
  <si>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</si>
  <si>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</si>
  <si>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</si>
  <si>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</si>
  <si>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</si>
  <si>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</si>
  <si>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</si>
  <si>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</si>
  <si>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</si>
  <si>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</si>
  <si>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</si>
  <si>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</si>
  <si>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</si>
  <si>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</si>
  <si>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</si>
  <si>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</si>
  <si>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</si>
  <si>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</si>
  <si>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</si>
  <si>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</si>
  <si>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</si>
  <si>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</si>
  <si>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</si>
  <si>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</si>
  <si>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</si>
  <si>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</si>
  <si>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</si>
  <si>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</si>
  <si>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</si>
  <si>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</si>
  <si>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</si>
  <si>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</si>
  <si>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</si>
  <si>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</si>
  <si>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</si>
  <si>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</si>
  <si>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</si>
  <si>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</si>
  <si>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</si>
  <si>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</si>
  <si>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</si>
  <si>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</si>
  <si>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</si>
  <si>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</si>
  <si>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</si>
  <si>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</si>
  <si>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</si>
  <si>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</si>
  <si>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</si>
  <si>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</si>
  <si>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</si>
  <si>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</si>
  <si>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</si>
  <si>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</si>
  <si>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</si>
  <si>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</si>
  <si>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</si>
  <si>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</si>
  <si>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</si>
  <si>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</si>
  <si>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</si>
  <si>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</si>
  <si>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</si>
  <si>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</si>
  <si>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</si>
  <si>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</si>
  <si>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</si>
  <si>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</si>
  <si>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</si>
  <si>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</si>
  <si>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</si>
  <si>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</si>
  <si>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</si>
  <si>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</si>
  <si>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</si>
  <si>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</si>
  <si>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</si>
  <si>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</si>
  <si>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</si>
  <si>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</si>
  <si>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</si>
  <si>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</si>
  <si>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</si>
  <si>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</si>
  <si>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</si>
  <si>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</si>
  <si>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</si>
  <si>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</si>
  <si>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</si>
  <si>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</si>
  <si>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</si>
  <si>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</si>
  <si>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</si>
  <si>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</si>
  <si>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</si>
  <si>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</si>
  <si>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</si>
  <si>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</si>
  <si>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</si>
  <si>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</si>
  <si>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</si>
  <si>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</si>
  <si>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</si>
  <si>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</si>
  <si>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</si>
  <si>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</si>
  <si>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</si>
  <si>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</si>
  <si>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</si>
  <si>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</si>
  <si>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</si>
  <si>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</si>
  <si>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</si>
  <si>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</si>
  <si>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</si>
  <si>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</si>
  <si>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</si>
  <si>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</si>
  <si>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</si>
  <si>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</si>
  <si>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</si>
  <si>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</si>
  <si>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</si>
  <si>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</si>
  <si>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</si>
  <si>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</si>
  <si>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</si>
  <si>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</si>
  <si>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</si>
  <si>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</si>
  <si>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</si>
  <si>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</si>
  <si>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</si>
  <si>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</si>
  <si>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</si>
  <si>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</si>
  <si>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</si>
  <si>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</si>
  <si>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</si>
  <si>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</si>
  <si>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</si>
  <si>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</si>
  <si>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</si>
  <si>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</si>
  <si>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</si>
  <si>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</si>
  <si>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</si>
  <si>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</si>
  <si>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</si>
  <si>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</si>
  <si>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</si>
  <si>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</si>
  <si>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</si>
  <si>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</si>
  <si>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</si>
  <si>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</si>
  <si>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</si>
  <si>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</si>
  <si>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</si>
  <si>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</si>
  <si>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</si>
  <si>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</si>
  <si>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</si>
  <si>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</si>
  <si>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</si>
  <si>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</si>
  <si>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</si>
  <si>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</si>
  <si>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</si>
  <si>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</si>
  <si>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</si>
  <si>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</si>
  <si>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</si>
  <si>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</si>
  <si>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</si>
  <si>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</si>
  <si>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</si>
  <si>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</si>
  <si>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</si>
  <si>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</si>
  <si>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</si>
  <si>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</si>
  <si>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</si>
  <si>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</si>
  <si>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</si>
  <si>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</si>
  <si>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</si>
  <si>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</si>
  <si>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</si>
  <si>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</si>
  <si>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</si>
  <si>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</si>
  <si>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</si>
  <si>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</si>
  <si>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</si>
  <si>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</si>
  <si>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</si>
  <si>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</si>
  <si>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</si>
  <si>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</si>
  <si>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</si>
  <si>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</si>
  <si>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</si>
  <si>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</si>
  <si>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</si>
  <si>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</si>
  <si>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</si>
  <si>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</si>
  <si>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</si>
  <si>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</si>
  <si>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</si>
  <si>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</si>
  <si>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</si>
  <si>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</si>
  <si>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</si>
  <si>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</si>
  <si>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</si>
  <si>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</si>
  <si>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</si>
  <si>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</si>
  <si>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</si>
  <si>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</si>
  <si>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</si>
  <si>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</si>
  <si>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</si>
  <si>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</si>
  <si>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</si>
  <si>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</si>
  <si>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</si>
  <si>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</si>
  <si>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</si>
  <si>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</si>
  <si>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</si>
  <si>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</si>
  <si>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</si>
  <si>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</si>
  <si>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</si>
  <si>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</si>
  <si>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</si>
  <si>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</si>
  <si>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</si>
  <si>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</si>
  <si>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</si>
  <si>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</si>
  <si>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</si>
  <si>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</si>
  <si>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</si>
  <si>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</si>
  <si>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</si>
  <si>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</si>
  <si>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</si>
  <si>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</si>
  <si>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</si>
  <si>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</si>
  <si>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</si>
  <si>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</si>
  <si>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</si>
  <si>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</si>
  <si>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</si>
  <si>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</si>
  <si>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</si>
  <si>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</si>
  <si>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</si>
  <si>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</si>
  <si>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</si>
  <si>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</si>
  <si>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</si>
  <si>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</si>
  <si>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</si>
  <si>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</si>
  <si>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</si>
  <si>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</si>
  <si>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</si>
  <si>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</si>
  <si>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</si>
  <si>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</si>
  <si>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</si>
  <si>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</si>
  <si>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</si>
  <si>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</si>
  <si>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</si>
  <si>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</si>
  <si>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</si>
  <si>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</si>
  <si>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</si>
  <si>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</si>
  <si>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</si>
  <si>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</si>
  <si>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</si>
  <si>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</si>
  <si>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</si>
  <si>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</si>
  <si>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</si>
  <si>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</si>
  <si>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</si>
  <si>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</si>
  <si>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</si>
  <si>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</si>
  <si>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</si>
  <si>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</si>
  <si>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</si>
  <si>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</si>
  <si>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</si>
  <si>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</si>
  <si>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</si>
  <si>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</si>
  <si>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</si>
  <si>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</si>
  <si>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</si>
  <si>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</si>
  <si>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</si>
  <si>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</si>
  <si>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</si>
  <si>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</si>
  <si>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</si>
  <si>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</si>
  <si>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</si>
  <si>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</si>
  <si>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</si>
  <si>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</si>
  <si>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</si>
  <si>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</si>
  <si>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</si>
  <si>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</si>
  <si>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</si>
  <si>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</si>
  <si>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</si>
  <si>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</si>
  <si>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</si>
  <si>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</si>
  <si>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</si>
  <si>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</si>
  <si>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</si>
  <si>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</si>
  <si>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</si>
  <si>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</si>
  <si>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</si>
  <si>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</si>
  <si>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</si>
  <si>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</si>
  <si>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</si>
  <si>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</si>
  <si>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</si>
  <si>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</si>
  <si>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</si>
  <si>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</si>
  <si>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</si>
  <si>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</si>
  <si>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</si>
  <si>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</si>
  <si>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</si>
  <si>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</si>
  <si>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</si>
  <si>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</si>
  <si>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</si>
  <si>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</si>
  <si>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</si>
  <si>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</si>
  <si>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</si>
  <si>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</si>
  <si>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</si>
  <si>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</si>
  <si>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</si>
  <si>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</si>
  <si>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</si>
  <si>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</si>
  <si>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</si>
  <si>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</si>
  <si>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</si>
  <si>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</si>
  <si>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</si>
  <si>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</si>
  <si>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</si>
  <si>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</si>
  <si>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</si>
  <si>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</si>
  <si>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</si>
  <si>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</si>
  <si>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</si>
  <si>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</si>
  <si>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</si>
  <si>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</si>
  <si>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</si>
  <si>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</si>
  <si>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</si>
  <si>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</si>
  <si>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</si>
  <si>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</si>
  <si>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</si>
  <si>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</si>
  <si>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</si>
  <si>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</si>
  <si>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</si>
  <si>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</si>
  <si>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</si>
  <si>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</si>
  <si>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</si>
  <si>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</si>
  <si>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</si>
  <si>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</si>
  <si>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</si>
  <si>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</si>
  <si>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</si>
  <si>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</si>
  <si>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</si>
  <si>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</si>
  <si>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</si>
  <si>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</si>
  <si>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</si>
  <si>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</si>
  <si>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</si>
  <si>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</si>
  <si>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</si>
  <si>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</si>
  <si>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</si>
  <si>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</si>
  <si>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</si>
  <si>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</si>
  <si>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</si>
  <si>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</si>
  <si>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</si>
  <si>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</si>
  <si>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</si>
  <si>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</si>
  <si>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</si>
  <si>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</si>
  <si>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</si>
  <si>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</si>
  <si>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</si>
  <si>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</si>
  <si>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</si>
  <si>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</si>
  <si>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</si>
  <si>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</si>
  <si>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</si>
  <si>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</si>
  <si>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</si>
  <si>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</si>
  <si>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</si>
  <si>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</si>
  <si>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</si>
  <si>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</si>
  <si>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</si>
  <si>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</si>
  <si>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</si>
  <si>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</si>
  <si>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</si>
  <si>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</si>
  <si>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</si>
  <si>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</si>
  <si>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</si>
  <si>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</si>
  <si>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</si>
  <si>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</si>
  <si>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</si>
  <si>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</si>
  <si>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</si>
  <si>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</si>
  <si>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</si>
  <si>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</si>
  <si>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</si>
  <si>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</si>
  <si>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</si>
  <si>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</si>
  <si>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</si>
  <si>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</si>
  <si>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</si>
  <si>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</si>
  <si>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</si>
  <si>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</si>
  <si>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</si>
  <si>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</si>
  <si>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</si>
  <si>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</si>
  <si>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</si>
  <si>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</si>
  <si>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</si>
  <si>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</si>
  <si>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</si>
  <si>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</si>
  <si>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</si>
  <si>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</si>
  <si>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</si>
  <si>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</si>
  <si>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</si>
  <si>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</si>
  <si>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</si>
  <si>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</si>
  <si>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</si>
  <si>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</si>
  <si>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</si>
  <si>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</si>
  <si>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</si>
  <si>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</si>
  <si>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</si>
  <si>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</si>
  <si>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</si>
  <si>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</si>
  <si>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</si>
  <si>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</si>
  <si>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</si>
  <si>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</si>
  <si>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</si>
  <si>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</si>
  <si>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</si>
  <si>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</si>
  <si>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</si>
  <si>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</si>
  <si>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</si>
  <si>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</si>
  <si>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</si>
  <si>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</si>
  <si>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</si>
  <si>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</si>
  <si>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</si>
  <si>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</si>
  <si>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</si>
  <si>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</si>
  <si>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</si>
  <si>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</si>
  <si>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</si>
  <si>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</si>
  <si>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</si>
  <si>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</si>
  <si>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</si>
  <si>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</si>
  <si>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</si>
  <si>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</si>
  <si>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</si>
  <si>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</si>
  <si>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</si>
  <si>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</si>
  <si>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</si>
  <si>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</si>
  <si>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</si>
  <si>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</si>
  <si>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</si>
  <si>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</si>
  <si>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</si>
  <si>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</si>
  <si>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</si>
  <si>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</si>
  <si>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</si>
  <si>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</si>
  <si>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</si>
  <si>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</si>
  <si>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</si>
  <si>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</si>
  <si>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</si>
  <si>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</si>
  <si>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</si>
  <si>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</si>
  <si>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</si>
  <si>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</si>
  <si>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</si>
  <si>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</si>
  <si>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</si>
  <si>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</si>
  <si>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</si>
  <si>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</si>
  <si>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</si>
  <si>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</si>
  <si>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</si>
  <si>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</si>
  <si>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</si>
  <si>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</si>
  <si>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</si>
  <si>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</si>
  <si>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</si>
  <si>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</si>
  <si>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</si>
  <si>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</si>
  <si>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</si>
  <si>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</si>
  <si>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</si>
  <si>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</si>
  <si>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</si>
  <si>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</si>
  <si>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</si>
  <si>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</si>
  <si>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</si>
  <si>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</si>
  <si>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</si>
  <si>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</si>
  <si>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</si>
  <si>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</si>
  <si>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</si>
  <si>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</si>
  <si>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</si>
  <si>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</si>
  <si>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</si>
  <si>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</si>
  <si>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</si>
  <si>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</si>
  <si>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</si>
  <si>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</si>
  <si>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</si>
  <si>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</si>
  <si>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</si>
  <si>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</si>
  <si>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</si>
  <si>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</si>
  <si>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</si>
  <si>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</si>
  <si>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</si>
  <si>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</si>
  <si>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</si>
  <si>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</si>
  <si>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</si>
  <si>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</si>
  <si>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</si>
  <si>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</si>
  <si>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</si>
  <si>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</si>
  <si>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</si>
  <si>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</si>
  <si>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</si>
  <si>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</si>
  <si>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</si>
  <si>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</si>
  <si>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</si>
  <si>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</si>
  <si>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</si>
  <si>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</si>
  <si>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</si>
  <si>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</si>
  <si>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</si>
  <si>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</si>
  <si>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</si>
  <si>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</si>
  <si>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</si>
  <si>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</si>
  <si>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</si>
  <si>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</si>
  <si>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</si>
  <si>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</si>
  <si>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</si>
  <si>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</si>
  <si>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</si>
  <si>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</si>
  <si>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</si>
  <si>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</si>
  <si>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</si>
  <si>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</si>
  <si>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</si>
  <si>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</si>
  <si>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</si>
  <si>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</si>
  <si>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</si>
  <si>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</si>
  <si>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</si>
  <si>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</si>
  <si>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</si>
  <si>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</si>
  <si>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</si>
  <si>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</si>
  <si>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</si>
  <si>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</si>
  <si>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</si>
  <si>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</si>
  <si>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</si>
  <si>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</si>
  <si>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</si>
  <si>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</si>
  <si>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</si>
  <si>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</si>
  <si>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</si>
  <si>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</si>
  <si>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</si>
  <si>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</si>
  <si>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</si>
  <si>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</si>
  <si>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</si>
  <si>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</si>
  <si>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</si>
  <si>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</si>
  <si>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</si>
  <si>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</si>
  <si>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</si>
  <si>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</si>
  <si>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</si>
  <si>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</si>
  <si>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</si>
  <si>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</si>
  <si>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</si>
  <si>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</si>
  <si>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</si>
  <si>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</si>
  <si>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</si>
  <si>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</si>
  <si>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</si>
  <si>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</si>
  <si>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</si>
  <si>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</si>
  <si>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</si>
  <si>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</si>
  <si>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</si>
  <si>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</si>
  <si>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</si>
  <si>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</si>
  <si>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</si>
  <si>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</si>
  <si>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</si>
  <si>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</si>
  <si>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</si>
  <si>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</si>
  <si>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</si>
  <si>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</si>
  <si>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</si>
  <si>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</si>
  <si>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</si>
  <si>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</si>
  <si>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</si>
  <si>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</si>
  <si>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</si>
  <si>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</si>
  <si>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</si>
  <si>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</si>
  <si>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</si>
  <si>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</si>
  <si>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</si>
  <si>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</si>
  <si>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</si>
  <si>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</si>
  <si>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</si>
  <si>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</si>
  <si>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</si>
  <si>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</si>
  <si>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</si>
  <si>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</si>
  <si>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</si>
  <si>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</si>
  <si>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</si>
  <si>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</si>
  <si>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</si>
  <si>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</si>
  <si>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</si>
  <si>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</si>
  <si>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</si>
  <si>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</si>
  <si>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</si>
  <si>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</si>
  <si>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</si>
  <si>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</si>
  <si>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</si>
  <si>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</si>
  <si>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</si>
  <si>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</si>
  <si>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</si>
  <si>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</si>
  <si>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</si>
  <si>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</si>
  <si>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</si>
  <si>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</si>
  <si>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</si>
  <si>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</si>
  <si>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</si>
  <si>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</si>
  <si>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</si>
  <si>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</si>
  <si>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</si>
  <si>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</si>
  <si>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</si>
  <si>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</si>
  <si>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</si>
  <si>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</si>
  <si>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</si>
  <si>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</si>
  <si>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</si>
  <si>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</si>
  <si>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</si>
  <si>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</si>
  <si>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</si>
  <si>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</si>
  <si>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</si>
  <si>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</si>
  <si>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</si>
  <si>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</si>
  <si>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</si>
  <si>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</si>
  <si>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</si>
  <si>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</si>
  <si>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</si>
  <si>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</si>
  <si>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</si>
  <si>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</si>
  <si>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</si>
  <si>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</si>
  <si>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</si>
  <si>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</si>
  <si>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</si>
  <si>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</si>
  <si>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</si>
  <si>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</si>
  <si>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</si>
  <si>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</si>
  <si>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</si>
  <si>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</si>
  <si>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</si>
  <si>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</si>
  <si>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</si>
  <si>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</si>
  <si>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</si>
  <si>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</si>
  <si>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</si>
  <si>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</si>
  <si>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</si>
  <si>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</si>
  <si>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</si>
  <si>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</si>
  <si>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</si>
  <si>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</si>
  <si>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</si>
  <si>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</si>
  <si>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</si>
  <si>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</si>
  <si>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</si>
  <si>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</si>
  <si>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</si>
  <si>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</si>
  <si>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</si>
  <si>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</si>
  <si>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</si>
  <si>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</si>
  <si>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</si>
  <si>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</si>
  <si>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</si>
  <si>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</si>
  <si>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</si>
  <si>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</si>
  <si>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</si>
  <si>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</si>
  <si>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</si>
  <si>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</si>
  <si>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</si>
  <si>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</si>
  <si>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</si>
  <si>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</si>
  <si>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</si>
  <si>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</si>
  <si>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</si>
  <si>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</si>
  <si>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</si>
  <si>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</si>
  <si>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</si>
  <si>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</si>
  <si>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</si>
  <si>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</si>
  <si>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</si>
  <si>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</si>
  <si>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</si>
  <si>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</si>
  <si>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</si>
  <si>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</si>
  <si>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</si>
  <si>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</si>
  <si>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</si>
  <si>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</si>
  <si>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</si>
  <si>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</si>
  <si>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</si>
  <si>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</si>
  <si>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</si>
  <si>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</si>
  <si>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</si>
  <si>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</si>
  <si>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</si>
  <si>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</si>
  <si>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</si>
  <si>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</si>
  <si>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</si>
  <si>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</si>
  <si>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</si>
  <si>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</si>
  <si>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</si>
  <si>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</si>
  <si>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</si>
  <si>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</si>
  <si>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</si>
  <si>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</si>
  <si>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</si>
  <si>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</si>
  <si>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</si>
  <si>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</si>
  <si>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</si>
  <si>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</si>
  <si>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</si>
  <si>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</si>
  <si>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</si>
  <si>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</si>
  <si>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</si>
  <si>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</si>
  <si>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</si>
  <si>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</si>
  <si>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</si>
  <si>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</si>
  <si>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</si>
  <si>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</si>
  <si>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</si>
  <si>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</si>
  <si>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</si>
  <si>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</si>
  <si>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</si>
  <si>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</si>
  <si>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</si>
  <si>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</si>
  <si>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</si>
  <si>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</si>
  <si>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</si>
  <si>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</si>
  <si>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</si>
  <si>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</si>
  <si>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</si>
  <si>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</si>
  <si>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</si>
  <si>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</si>
  <si>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</si>
  <si>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</si>
  <si>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</si>
  <si>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</si>
  <si>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</si>
  <si>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</si>
  <si>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</si>
  <si>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</si>
  <si>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</si>
  <si>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</si>
  <si>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</si>
  <si>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</si>
  <si>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</si>
  <si>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</si>
  <si>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</si>
  <si>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</si>
  <si>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</si>
  <si>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</si>
  <si>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</si>
  <si>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</si>
  <si>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</si>
  <si>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</si>
  <si>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</si>
  <si>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</si>
  <si>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</si>
  <si>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</si>
  <si>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</si>
  <si>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</si>
  <si>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</si>
  <si>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</si>
  <si>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</si>
  <si>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</si>
  <si>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</si>
  <si>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</si>
  <si>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</si>
  <si>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</si>
  <si>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</si>
  <si>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</si>
  <si>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</si>
  <si>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</si>
  <si>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</si>
  <si>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</si>
  <si>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</si>
  <si>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</si>
  <si>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</si>
  <si>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</si>
  <si>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</si>
  <si>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</si>
  <si>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</si>
  <si>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</si>
  <si>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</si>
  <si>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</si>
  <si>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</si>
  <si>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</si>
  <si>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</si>
  <si>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</si>
  <si>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</si>
  <si>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</si>
  <si>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</si>
  <si>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</si>
  <si>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</si>
  <si>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</si>
  <si>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</si>
  <si>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</si>
  <si>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</si>
  <si>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</si>
  <si>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</si>
  <si>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</si>
  <si>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</si>
  <si>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</si>
  <si>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</si>
  <si>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</si>
  <si>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</si>
  <si>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</si>
  <si>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</si>
  <si>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</si>
  <si>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</si>
  <si>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</si>
  <si>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</si>
  <si>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</si>
  <si>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</si>
  <si>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</si>
  <si>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</si>
  <si>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</si>
  <si>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</si>
  <si>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</si>
  <si>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</si>
  <si>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</si>
  <si>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</si>
  <si>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</si>
  <si>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</si>
  <si>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</si>
  <si>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</si>
  <si>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</si>
  <si>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</si>
  <si>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</si>
  <si>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</si>
  <si>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</si>
  <si>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</si>
  <si>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</si>
  <si>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</si>
  <si>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</si>
  <si>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</si>
  <si>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</si>
  <si>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</si>
  <si>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</si>
  <si>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</si>
  <si>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</si>
  <si>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</si>
  <si>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</si>
  <si>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</si>
  <si>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</si>
  <si>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</si>
  <si>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</si>
  <si>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</si>
  <si>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</si>
  <si>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</si>
  <si>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</si>
  <si>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</si>
  <si>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</si>
  <si>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</si>
  <si>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</si>
  <si>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</si>
  <si>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</si>
  <si>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</si>
  <si>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</si>
  <si>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</si>
  <si>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</si>
  <si>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</si>
  <si>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</si>
  <si>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</si>
  <si>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</si>
  <si>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</si>
  <si>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</si>
  <si>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</si>
  <si>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</si>
  <si>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</si>
  <si>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</si>
  <si>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</si>
  <si>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</si>
  <si>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</si>
  <si>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</si>
  <si>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</si>
  <si>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</si>
  <si>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</si>
  <si>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</si>
  <si>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</si>
  <si>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</si>
  <si>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</si>
  <si>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</si>
  <si>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</si>
  <si>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</si>
  <si>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</si>
  <si>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</si>
  <si>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</si>
  <si>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</si>
  <si>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</si>
  <si>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</si>
  <si>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</si>
  <si>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</si>
  <si>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</si>
  <si>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</si>
  <si>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</si>
  <si>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</si>
  <si>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</si>
  <si>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</si>
  <si>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</si>
  <si>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</si>
  <si>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</si>
  <si>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</si>
  <si>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</si>
  <si>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</si>
  <si>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</si>
  <si>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</si>
  <si>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</si>
  <si>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</si>
  <si>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</si>
  <si>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</si>
  <si>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</si>
  <si>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</si>
  <si>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</si>
  <si>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</si>
  <si>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</si>
  <si>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</si>
  <si>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</si>
  <si>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</si>
  <si>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</si>
  <si>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</si>
  <si>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</si>
  <si>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</si>
  <si>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</si>
  <si>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</si>
  <si>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</si>
  <si>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</si>
  <si>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</si>
  <si>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</si>
  <si>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</si>
  <si>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</si>
  <si>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</si>
  <si>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</si>
  <si>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</si>
  <si>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</si>
  <si>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</si>
  <si>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</si>
  <si>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</si>
  <si>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</si>
  <si>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</si>
  <si>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</si>
  <si>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</si>
  <si>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</si>
  <si>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</si>
  <si>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</si>
  <si>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</si>
  <si>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</si>
  <si>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</si>
  <si>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</si>
  <si>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</si>
  <si>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</si>
  <si>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</si>
  <si>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</si>
  <si>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</si>
  <si>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</si>
  <si>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</si>
  <si>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</si>
  <si>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</si>
  <si>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</si>
  <si>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</si>
  <si>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</si>
  <si>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</si>
  <si>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</si>
  <si>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</si>
  <si>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</si>
  <si>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</si>
  <si>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</si>
  <si>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</si>
  <si>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</si>
  <si>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</si>
  <si>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</si>
  <si>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</si>
  <si>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</si>
  <si>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</si>
  <si>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</si>
  <si>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</si>
  <si>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</si>
  <si>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</si>
  <si>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</si>
  <si>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</si>
  <si>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</si>
  <si>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</si>
  <si>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</si>
  <si>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</si>
  <si>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</si>
  <si>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</si>
  <si>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</si>
  <si>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</si>
  <si>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</si>
  <si>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</si>
  <si>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</si>
  <si>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</si>
  <si>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</si>
  <si>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</si>
  <si>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</si>
  <si>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</si>
  <si>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</si>
  <si>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</si>
  <si>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</si>
  <si>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</si>
  <si>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</si>
  <si>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</si>
  <si>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</si>
  <si>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</si>
  <si>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</si>
  <si>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</si>
  <si>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</si>
  <si>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</si>
  <si>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</si>
  <si>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</si>
  <si>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</si>
  <si>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</si>
  <si>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</si>
  <si>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</si>
  <si>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</si>
  <si>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</si>
  <si>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</si>
  <si>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</si>
  <si>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</si>
  <si>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</si>
  <si>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</si>
  <si>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</si>
  <si>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</si>
  <si>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</si>
  <si>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</si>
  <si>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</si>
  <si>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</si>
  <si>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</si>
  <si>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</si>
  <si>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</si>
  <si>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</si>
  <si>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</si>
  <si>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</si>
  <si>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</si>
  <si>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</si>
  <si>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</si>
  <si>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</si>
  <si>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</si>
  <si>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</si>
  <si>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</si>
  <si>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</si>
  <si>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</si>
  <si>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</si>
  <si>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</si>
  <si>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</si>
  <si>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</si>
  <si>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</si>
  <si>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</si>
  <si>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</si>
  <si>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</si>
  <si>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</si>
  <si>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</si>
  <si>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</si>
  <si>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</si>
  <si>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</si>
  <si>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</si>
  <si>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</si>
  <si>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</si>
  <si>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</si>
  <si>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</si>
  <si>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</si>
  <si>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</si>
  <si>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</si>
  <si>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</si>
  <si>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</si>
  <si>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</si>
  <si>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</si>
  <si>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</si>
  <si>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</si>
  <si>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</si>
  <si>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</si>
  <si>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</si>
  <si>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</si>
  <si>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</si>
  <si>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</si>
  <si>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</si>
  <si>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</si>
  <si>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</si>
  <si>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</si>
  <si>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</si>
  <si>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</si>
  <si>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</si>
  <si>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</si>
  <si>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</si>
  <si>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</si>
  <si>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</si>
  <si>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</si>
  <si>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</si>
  <si>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</si>
  <si>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</si>
  <si>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</si>
  <si>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</si>
  <si>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</si>
  <si>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</si>
  <si>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</si>
  <si>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</si>
  <si>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</si>
  <si>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</si>
  <si>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</si>
  <si>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</si>
  <si>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</si>
  <si>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</si>
  <si>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</si>
  <si>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</si>
  <si>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</si>
  <si>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</si>
  <si>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</si>
  <si>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</si>
  <si>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</si>
  <si>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</si>
  <si>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</si>
  <si>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</si>
  <si>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</si>
  <si>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</si>
  <si>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</si>
  <si>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</si>
  <si>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</si>
  <si>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</si>
  <si>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</si>
  <si>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</si>
  <si>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</si>
  <si>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</si>
  <si>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</si>
  <si>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</si>
  <si>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</si>
  <si>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</si>
  <si>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</si>
  <si>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</si>
  <si>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</si>
  <si>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</si>
  <si>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</si>
  <si>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</si>
  <si>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</si>
  <si>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</si>
  <si>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</si>
  <si>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</si>
  <si>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</si>
  <si>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</si>
  <si>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</si>
  <si>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</si>
  <si>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</si>
  <si>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</si>
  <si>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</si>
  <si>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</si>
  <si>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</si>
  <si>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</si>
  <si>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</si>
  <si>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</si>
  <si>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</si>
  <si>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</si>
  <si>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</si>
  <si>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</si>
  <si>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</si>
  <si>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</si>
  <si>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</si>
  <si>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</si>
  <si>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</si>
  <si>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</si>
  <si>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</si>
  <si>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</si>
  <si>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</si>
  <si>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</si>
  <si>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</si>
  <si>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</si>
  <si>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</si>
  <si>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</si>
  <si>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</si>
  <si>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</si>
  <si>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</si>
  <si>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</si>
  <si>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</si>
  <si>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</si>
  <si>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</si>
  <si>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</si>
  <si>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</si>
  <si>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</si>
  <si>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</si>
  <si>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</si>
  <si>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</si>
  <si>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</si>
  <si>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</si>
  <si>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</si>
  <si>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</si>
  <si>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</si>
  <si>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</si>
  <si>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</si>
  <si>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</si>
  <si>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</si>
  <si>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</si>
  <si>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</si>
  <si>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</si>
  <si>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</si>
  <si>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</si>
  <si>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</si>
  <si>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</si>
  <si>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</si>
  <si>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</si>
  <si>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</si>
  <si>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</si>
  <si>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</si>
  <si>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</si>
  <si>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</si>
  <si>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</si>
  <si>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</si>
  <si>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</si>
  <si>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</si>
  <si>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</si>
  <si>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</si>
  <si>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</si>
  <si>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</si>
  <si>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</si>
  <si>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</si>
  <si>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</si>
  <si>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</si>
  <si>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</si>
  <si>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</si>
  <si>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</si>
  <si>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</si>
  <si>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</si>
  <si>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</si>
  <si>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</si>
  <si>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</si>
  <si>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</si>
  <si>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</si>
  <si>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</si>
  <si>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</si>
  <si>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</si>
  <si>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</si>
  <si>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</si>
  <si>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</si>
  <si>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</si>
  <si>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</si>
  <si>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</si>
  <si>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</si>
  <si>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</si>
  <si>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</si>
  <si>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</si>
  <si>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</si>
  <si>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</si>
  <si>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</si>
  <si>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</si>
  <si>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</si>
  <si>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</si>
  <si>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</si>
  <si>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</si>
  <si>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</si>
  <si>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</si>
  <si>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</si>
  <si>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</si>
  <si>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</si>
  <si>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</si>
  <si>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</si>
  <si>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</si>
  <si>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</si>
  <si>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</si>
  <si>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</si>
  <si>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</si>
  <si>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</si>
  <si>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</si>
  <si>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</si>
  <si>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</si>
  <si>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</si>
  <si>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</si>
  <si>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</si>
  <si>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</si>
  <si>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</si>
  <si>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</si>
  <si>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</si>
  <si>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</si>
  <si>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</si>
  <si>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</si>
  <si>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</si>
  <si>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</si>
  <si>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</si>
  <si>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</si>
  <si>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</si>
  <si>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</si>
  <si>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</si>
  <si>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</si>
  <si>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</si>
  <si>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</si>
  <si>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</si>
  <si>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</si>
  <si>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</si>
  <si>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</si>
  <si>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</si>
  <si>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</si>
  <si>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</si>
  <si>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</si>
  <si>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</si>
  <si>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</si>
  <si>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</si>
  <si>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</si>
  <si>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</si>
  <si>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</si>
  <si>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</si>
  <si>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</si>
  <si>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</si>
  <si>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</si>
  <si>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</si>
  <si>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</si>
  <si>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</si>
  <si>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</si>
  <si>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</si>
  <si>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</si>
  <si>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</si>
  <si>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</si>
  <si>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</si>
  <si>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</si>
  <si>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</si>
  <si>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</si>
  <si>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</si>
  <si>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</si>
  <si>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</si>
  <si>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</si>
  <si>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</si>
  <si>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</si>
  <si>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</si>
  <si>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</si>
  <si>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</si>
  <si>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</si>
  <si>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</si>
  <si>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</si>
  <si>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</si>
  <si>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</si>
  <si>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</si>
  <si>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</si>
  <si>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</si>
  <si>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</si>
  <si>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</si>
  <si>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</si>
  <si>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</si>
  <si>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</si>
  <si>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</si>
  <si>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</si>
  <si>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</si>
  <si>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</si>
  <si>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</si>
  <si>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</si>
  <si>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</si>
  <si>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</si>
  <si>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</si>
  <si>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</si>
  <si>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</si>
  <si>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</si>
  <si>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</si>
  <si>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</si>
  <si>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</si>
  <si>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</si>
  <si>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</si>
  <si>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</si>
  <si>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</si>
  <si>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</si>
  <si>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</si>
  <si>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</si>
  <si>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</si>
  <si>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</si>
  <si>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</si>
  <si>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</si>
  <si>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</si>
  <si>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</si>
  <si>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</si>
  <si>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</si>
  <si>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</si>
  <si>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</si>
  <si>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</si>
  <si>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</si>
  <si>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</si>
  <si>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</si>
  <si>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</si>
  <si>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</si>
  <si>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</si>
  <si>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</si>
  <si>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</si>
  <si>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</si>
  <si>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</si>
  <si>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</si>
  <si>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</si>
  <si>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</si>
  <si>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</si>
  <si>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</si>
  <si>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</si>
  <si>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</si>
  <si>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</si>
  <si>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</si>
  <si>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</si>
  <si>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</si>
  <si>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</si>
  <si>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</si>
  <si>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</si>
  <si>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</si>
  <si>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</si>
  <si>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</si>
  <si>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</si>
  <si>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</si>
  <si>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</si>
  <si>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</si>
  <si>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</si>
  <si>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</si>
  <si>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</si>
  <si>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</si>
  <si>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</si>
  <si>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</si>
  <si>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</si>
  <si>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</si>
  <si>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</si>
  <si>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</si>
  <si>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</si>
  <si>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</si>
  <si>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</si>
  <si>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</si>
  <si>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</si>
  <si>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</si>
  <si>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</si>
  <si>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</si>
  <si>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</si>
  <si>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</si>
  <si>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</si>
  <si>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</si>
  <si>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</si>
  <si>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</si>
  <si>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</si>
  <si>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</si>
  <si>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</si>
  <si>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</si>
  <si>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</si>
  <si>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</si>
  <si>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</si>
  <si>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</si>
  <si>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</si>
  <si>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</si>
  <si>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</si>
  <si>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</si>
  <si>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</si>
  <si>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</si>
  <si>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</si>
  <si>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</si>
  <si>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</si>
  <si>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</si>
  <si>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</si>
  <si>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</si>
  <si>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</si>
  <si>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</si>
  <si>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</si>
  <si>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</si>
  <si>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</si>
  <si>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</si>
  <si>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</si>
  <si>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</si>
  <si>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</si>
  <si>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</si>
  <si>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</si>
  <si>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</si>
  <si>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</si>
  <si>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</si>
  <si>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</si>
  <si>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</si>
  <si>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</si>
  <si>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</si>
  <si>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</si>
  <si>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</si>
  <si>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</si>
  <si>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</si>
  <si>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</si>
  <si>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</si>
  <si>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</si>
  <si>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</si>
  <si>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</si>
  <si>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</si>
  <si>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</si>
  <si>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</si>
  <si>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</si>
  <si>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</si>
  <si>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</si>
  <si>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</si>
  <si>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</si>
  <si>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</si>
  <si>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</si>
  <si>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</si>
  <si>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</si>
  <si>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</si>
  <si>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</si>
  <si>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</si>
  <si>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</si>
  <si>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</si>
  <si>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</si>
  <si>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</si>
  <si>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</si>
  <si>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</si>
  <si>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</si>
  <si>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</si>
  <si>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</si>
  <si>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</si>
  <si>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</si>
  <si>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</si>
  <si>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</si>
  <si>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</si>
  <si>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</si>
  <si>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</si>
  <si>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</si>
  <si>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</si>
  <si>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</si>
  <si>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</si>
  <si>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</si>
  <si>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</si>
  <si>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</si>
  <si>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</si>
  <si>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</si>
  <si>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</si>
  <si>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</si>
  <si>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</si>
  <si>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</si>
  <si>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</si>
  <si>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</si>
  <si>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</si>
  <si>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</si>
  <si>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</si>
  <si>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</si>
  <si>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</si>
  <si>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</si>
  <si>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</si>
  <si>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</si>
  <si>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</si>
  <si>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</si>
  <si>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</si>
  <si>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</si>
  <si>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</si>
  <si>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</si>
  <si>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</si>
  <si>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</si>
  <si>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</si>
  <si>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</si>
  <si>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</si>
  <si>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</si>
  <si>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</si>
  <si>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</si>
  <si>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</si>
  <si>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</si>
  <si>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</si>
  <si>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</si>
  <si>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</si>
  <si>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</si>
  <si>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</si>
  <si>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</si>
  <si>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</si>
  <si>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</si>
  <si>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</si>
  <si>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</si>
  <si>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</si>
  <si>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</si>
  <si>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</si>
  <si>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</si>
  <si>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</si>
  <si>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</si>
  <si>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</si>
  <si>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</si>
  <si>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</si>
  <si>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</si>
  <si>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</si>
  <si>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</si>
  <si>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</si>
  <si>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</si>
  <si>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</si>
  <si>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</si>
  <si>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</si>
  <si>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</si>
  <si>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</si>
  <si>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</si>
  <si>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</si>
  <si>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</si>
  <si>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</si>
  <si>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</si>
  <si>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</si>
  <si>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</si>
  <si>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</si>
  <si>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</si>
  <si>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</si>
  <si>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</si>
  <si>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</si>
  <si>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</si>
  <si>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</si>
  <si>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</si>
  <si>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</si>
  <si>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</si>
  <si>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</si>
  <si>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</si>
  <si>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</si>
  <si>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</si>
  <si>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</si>
  <si>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</si>
  <si>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</si>
  <si>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</si>
  <si>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</si>
  <si>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</si>
  <si>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</si>
  <si>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</si>
  <si>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</si>
  <si>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</si>
  <si>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</si>
  <si>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</si>
  <si>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</si>
  <si>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</si>
  <si>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</si>
  <si>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</si>
  <si>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</si>
  <si>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</si>
  <si>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</si>
  <si>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</si>
  <si>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</si>
  <si>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</si>
  <si>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</si>
  <si>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</si>
  <si>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</si>
  <si>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</si>
  <si>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</si>
  <si>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</si>
  <si>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</si>
  <si>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</si>
  <si>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</si>
  <si>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</si>
  <si>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</si>
  <si>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</si>
  <si>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</si>
  <si>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</si>
  <si>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</si>
  <si>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</si>
  <si>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</si>
  <si>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</si>
  <si>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</si>
  <si>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</si>
  <si>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</si>
  <si>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</si>
  <si>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</si>
  <si>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</si>
  <si>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</si>
  <si>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</si>
  <si>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</si>
  <si>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</si>
  <si>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</si>
  <si>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</si>
  <si>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</si>
  <si>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</si>
  <si>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</si>
  <si>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</si>
  <si>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</si>
  <si>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</si>
  <si>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</si>
  <si>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</si>
  <si>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</si>
  <si>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</si>
  <si>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</si>
  <si>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</si>
  <si>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</si>
  <si>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</si>
  <si>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</si>
  <si>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</si>
  <si>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</si>
  <si>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</si>
  <si>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</si>
  <si>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</si>
  <si>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</si>
  <si>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</si>
  <si>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</si>
  <si>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</si>
  <si>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</si>
  <si>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</si>
  <si>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</si>
  <si>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</si>
  <si>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</si>
  <si>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</si>
  <si>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</si>
  <si>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</si>
  <si>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</si>
  <si>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</si>
  <si>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</si>
  <si>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</si>
  <si>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</si>
  <si>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</si>
  <si>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</si>
  <si>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</si>
  <si>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</si>
  <si>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</si>
  <si>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</si>
  <si>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</si>
  <si>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</si>
  <si>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</si>
  <si>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</si>
  <si>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</si>
  <si>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</si>
  <si>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</si>
  <si>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</si>
  <si>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</si>
  <si>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</si>
  <si>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</si>
  <si>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</si>
  <si>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</si>
  <si>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</si>
  <si>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</si>
  <si>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</si>
  <si>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</si>
  <si>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</si>
  <si>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</si>
  <si>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</si>
  <si>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</si>
  <si>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</si>
  <si>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</si>
  <si>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</si>
  <si>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</si>
  <si>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</si>
  <si>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</si>
  <si>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</si>
  <si>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</si>
  <si>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</si>
  <si>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</si>
  <si>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</si>
  <si>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</si>
  <si>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</si>
  <si>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</si>
  <si>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</si>
  <si>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</si>
  <si>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</si>
  <si>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</si>
  <si>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</si>
  <si>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</si>
  <si>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</si>
  <si>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</si>
  <si>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</si>
  <si>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</si>
  <si>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</si>
  <si>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</si>
  <si>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</si>
  <si>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</si>
  <si>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</si>
  <si>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</si>
  <si>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</si>
  <si>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</si>
  <si>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</si>
  <si>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</si>
  <si>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</si>
  <si>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</si>
  <si>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</si>
  <si>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</si>
  <si>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</si>
  <si>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</si>
  <si>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</si>
  <si>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</si>
  <si>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</si>
  <si>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</si>
  <si>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</si>
  <si>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</si>
  <si>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</si>
  <si>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</si>
  <si>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</si>
  <si>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</si>
  <si>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</si>
  <si>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</si>
  <si>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</si>
  <si>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</si>
  <si>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</si>
  <si>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</si>
  <si>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</si>
  <si>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</si>
  <si>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</si>
  <si>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</si>
  <si>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</si>
  <si>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</si>
  <si>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</si>
  <si>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</si>
  <si>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</si>
  <si>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</si>
  <si>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</si>
  <si>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</si>
  <si>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</si>
  <si>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</si>
  <si>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</si>
  <si>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</si>
  <si>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</si>
  <si>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</si>
  <si>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</si>
  <si>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</si>
  <si>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</si>
  <si>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</si>
  <si>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</si>
  <si>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</si>
  <si>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</si>
  <si>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</si>
  <si>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</si>
  <si>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</si>
  <si>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</si>
  <si>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</si>
  <si>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</si>
  <si>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</si>
  <si>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</si>
  <si>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</si>
  <si>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</si>
  <si>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</si>
  <si>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</si>
  <si>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</si>
  <si>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</si>
  <si>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</si>
  <si>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</si>
  <si>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</si>
  <si>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</si>
  <si>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</si>
  <si>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</si>
  <si>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</si>
  <si>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</si>
  <si>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</si>
  <si>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</si>
  <si>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</si>
  <si>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</si>
  <si>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</si>
  <si>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</si>
  <si>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</si>
  <si>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</si>
  <si>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</si>
  <si>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</si>
  <si>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</si>
  <si>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</si>
  <si>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</si>
  <si>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</si>
  <si>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</si>
  <si>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</si>
  <si>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</si>
  <si>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</si>
  <si>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</si>
  <si>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</si>
  <si>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</si>
  <si>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</si>
  <si>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</si>
  <si>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</si>
  <si>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</si>
  <si>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</si>
  <si>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</si>
  <si>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</si>
  <si>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</si>
  <si>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</si>
  <si>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</si>
  <si>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</si>
  <si>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</si>
  <si>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</si>
  <si>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</si>
  <si>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</si>
  <si>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</si>
  <si>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</si>
  <si>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</si>
  <si>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</si>
  <si>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</si>
  <si>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</si>
  <si>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</si>
  <si>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</si>
  <si>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</si>
  <si>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</si>
  <si>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</si>
  <si>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</si>
  <si>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</si>
  <si>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</si>
  <si>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</si>
  <si>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</si>
  <si>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</si>
  <si>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</si>
  <si>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</si>
  <si>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</si>
  <si>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</si>
  <si>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</si>
  <si>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</si>
  <si>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</si>
  <si>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</si>
  <si>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</si>
  <si>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</si>
  <si>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</si>
  <si>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</si>
  <si>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</si>
  <si>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</si>
  <si>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</si>
  <si>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</si>
  <si>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</si>
  <si>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</si>
  <si>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</si>
  <si>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</si>
  <si>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</si>
  <si>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</si>
  <si>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</si>
  <si>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</si>
  <si>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</si>
  <si>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</si>
  <si>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</si>
  <si>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</si>
  <si>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</si>
  <si>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</si>
  <si>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</si>
  <si>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</si>
  <si>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</si>
  <si>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</si>
  <si>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</si>
  <si>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</si>
  <si>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</si>
  <si>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</si>
  <si>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</si>
  <si>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</si>
  <si>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</si>
  <si>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</si>
  <si>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</si>
  <si>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</si>
  <si>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</si>
  <si>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</si>
  <si>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</si>
  <si>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</si>
  <si>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</si>
  <si>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</si>
  <si>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</si>
  <si>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</si>
  <si>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</si>
  <si>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</si>
  <si>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</si>
  <si>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</si>
  <si>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</si>
  <si>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</si>
  <si>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</si>
  <si>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</si>
  <si>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</si>
  <si>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</si>
  <si>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</si>
  <si>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</si>
  <si>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</si>
  <si>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</si>
  <si>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</si>
  <si>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</si>
  <si>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</si>
  <si>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</si>
  <si>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</si>
  <si>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</si>
  <si>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</si>
  <si>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</si>
  <si>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</si>
  <si>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</si>
  <si>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</si>
  <si>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</si>
  <si>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</si>
  <si>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</si>
  <si>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</si>
  <si>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</si>
  <si>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</si>
  <si>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</si>
  <si>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</si>
  <si>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</si>
  <si>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</si>
  <si>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</si>
  <si>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</si>
  <si>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</si>
  <si>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</si>
  <si>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</si>
  <si>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</si>
  <si>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</si>
  <si>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</si>
  <si>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</si>
  <si>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</si>
  <si>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</si>
  <si>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</si>
  <si>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</si>
  <si>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</si>
  <si>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</si>
  <si>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</si>
  <si>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</si>
  <si>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</si>
  <si>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</si>
  <si>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</si>
  <si>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</si>
  <si>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</si>
  <si>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</si>
  <si>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</si>
  <si>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</si>
  <si>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</si>
  <si>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</si>
  <si>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</si>
  <si>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</si>
  <si>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</si>
  <si>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</si>
  <si>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</si>
  <si>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</si>
  <si>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</si>
  <si>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</si>
  <si>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</si>
  <si>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</si>
  <si>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</si>
  <si>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</si>
  <si>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</si>
  <si>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</si>
  <si>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</si>
  <si>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</si>
  <si>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</si>
  <si>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</si>
  <si>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</si>
  <si>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</si>
  <si>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</si>
  <si>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</si>
  <si>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</si>
  <si>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</si>
  <si>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</si>
  <si>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</si>
  <si>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</si>
  <si>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</si>
  <si>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</si>
  <si>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</si>
  <si>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</si>
  <si>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</si>
  <si>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</si>
  <si>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</si>
  <si>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</si>
  <si>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</si>
  <si>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</si>
  <si>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</si>
  <si>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</si>
  <si>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</si>
  <si>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</si>
  <si>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</si>
  <si>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</si>
  <si>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</si>
  <si>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</si>
  <si>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</si>
  <si>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</si>
  <si>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</si>
  <si>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</si>
  <si>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</si>
  <si>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</si>
  <si>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</si>
  <si>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</si>
  <si>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</si>
  <si>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</si>
  <si>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</si>
  <si>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</si>
  <si>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</si>
  <si>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</si>
  <si>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</si>
  <si>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</si>
  <si>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</si>
  <si>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</si>
  <si>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</si>
  <si>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</si>
  <si>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</si>
  <si>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</si>
  <si>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</si>
  <si>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</si>
  <si>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</si>
  <si>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</si>
  <si>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</si>
  <si>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</si>
  <si>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</si>
  <si>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</si>
  <si>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</si>
  <si>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</si>
  <si>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</si>
  <si>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</si>
  <si>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</si>
  <si>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</si>
  <si>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</si>
  <si>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</si>
  <si>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</si>
  <si>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</si>
  <si>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</si>
  <si>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</si>
  <si>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</si>
  <si>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</si>
  <si>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</si>
  <si>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</si>
  <si>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</si>
  <si>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</si>
  <si>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</si>
  <si>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</si>
  <si>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</si>
  <si>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</si>
  <si>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</si>
  <si>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</si>
  <si>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</si>
  <si>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</si>
  <si>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</si>
  <si>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</si>
  <si>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</si>
  <si>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</si>
  <si>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</si>
  <si>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</si>
  <si>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</si>
  <si>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</si>
  <si>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</si>
  <si>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</si>
  <si>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</si>
  <si>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</si>
  <si>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</si>
  <si>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</si>
  <si>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</si>
  <si>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</si>
  <si>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</si>
  <si>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</si>
  <si>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</si>
  <si>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</si>
  <si>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</si>
  <si>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</si>
  <si>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</si>
  <si>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</si>
  <si>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</si>
  <si>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</si>
  <si>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</si>
  <si>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</si>
  <si>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</si>
  <si>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</si>
  <si>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</si>
  <si>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</si>
  <si>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</si>
  <si>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</si>
  <si>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</si>
  <si>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</si>
  <si>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</si>
  <si>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</si>
  <si>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</si>
  <si>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</si>
  <si>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</si>
  <si>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</si>
  <si>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</si>
  <si>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</si>
  <si>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</si>
  <si>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</si>
  <si>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</si>
  <si>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</si>
  <si>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</si>
  <si>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</si>
  <si>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</si>
  <si>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</si>
  <si>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</si>
  <si>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</si>
  <si>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</si>
  <si>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</si>
  <si>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</si>
  <si>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</si>
  <si>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</si>
  <si>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</si>
  <si>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</si>
  <si>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</si>
  <si>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</si>
  <si>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</si>
  <si>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</si>
  <si>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</si>
  <si>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</si>
  <si>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</si>
  <si>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</si>
  <si>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</si>
  <si>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</si>
  <si>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</si>
  <si>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</si>
  <si>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</si>
  <si>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</si>
  <si>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</si>
  <si>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</si>
  <si>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</si>
  <si>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</si>
  <si>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</si>
  <si>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</si>
  <si>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</si>
  <si>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</si>
  <si>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</si>
  <si>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</si>
  <si>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</si>
  <si>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</si>
  <si>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</si>
  <si>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</si>
  <si>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</si>
  <si>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</si>
  <si>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</si>
  <si>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</si>
  <si>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</si>
  <si>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</si>
  <si>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</si>
  <si>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</si>
  <si>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</si>
  <si>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</si>
  <si>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</si>
  <si>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</si>
  <si>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</si>
  <si>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</si>
  <si>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</si>
  <si>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</si>
  <si>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</si>
  <si>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</si>
  <si>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</si>
  <si>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</si>
  <si>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</si>
  <si>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</si>
  <si>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</si>
  <si>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</si>
  <si>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</si>
  <si>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</si>
  <si>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</si>
  <si>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</si>
  <si>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</si>
  <si>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</si>
  <si>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</si>
  <si>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</si>
  <si>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</si>
  <si>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</si>
  <si>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</si>
  <si>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</si>
  <si>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</si>
  <si>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</si>
  <si>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</si>
  <si>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</si>
  <si>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</si>
  <si>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</si>
  <si>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</si>
  <si>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</si>
  <si>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</si>
  <si>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</si>
  <si>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</si>
  <si>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</si>
  <si>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</si>
  <si>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</si>
  <si>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</si>
  <si>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</si>
  <si>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</si>
  <si>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</si>
  <si>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</si>
  <si>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</si>
  <si>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</si>
  <si>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</si>
  <si>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</si>
  <si>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</si>
  <si>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</si>
  <si>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</si>
  <si>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</si>
  <si>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</si>
  <si>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</si>
  <si>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</si>
  <si>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</si>
  <si>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</si>
  <si>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</si>
  <si>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</si>
  <si>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</si>
  <si>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</si>
  <si>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</si>
  <si>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</si>
  <si>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</si>
  <si>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</si>
  <si>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</si>
  <si>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</si>
  <si>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</si>
  <si>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</si>
  <si>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</si>
  <si>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</si>
  <si>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</si>
  <si>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</si>
  <si>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</si>
  <si>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</si>
  <si>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</si>
  <si>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</si>
  <si>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</si>
  <si>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</si>
  <si>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</si>
  <si>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</si>
  <si>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</si>
  <si>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</si>
  <si>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</si>
  <si>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</si>
  <si>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</si>
  <si>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</si>
  <si>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</si>
  <si>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</si>
  <si>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</si>
  <si>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</si>
  <si>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</si>
  <si>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</si>
  <si>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</si>
  <si>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</si>
  <si>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</si>
  <si>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</si>
  <si>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</si>
  <si>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</si>
  <si>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</si>
  <si>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</si>
  <si>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</si>
  <si>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</si>
  <si>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</si>
  <si>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</si>
  <si>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</si>
  <si>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</si>
  <si>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</si>
  <si>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</si>
  <si>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</si>
  <si>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</si>
  <si>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</si>
  <si>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</si>
  <si>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</si>
  <si>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</si>
  <si>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</si>
  <si>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</si>
  <si>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</si>
  <si>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</si>
  <si>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</si>
  <si>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</si>
  <si>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</si>
  <si>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</si>
  <si>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</si>
  <si>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</si>
  <si>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</si>
  <si>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</si>
  <si>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</si>
  <si>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</si>
  <si>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</si>
  <si>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</si>
  <si>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</si>
  <si>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</si>
  <si>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</si>
  <si>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</si>
  <si>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</si>
  <si>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</si>
  <si>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</si>
  <si>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</si>
  <si>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</si>
  <si>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</si>
  <si>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</si>
  <si>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</si>
  <si>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</si>
  <si>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</si>
  <si>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</si>
  <si>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</si>
  <si>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</si>
  <si>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</si>
  <si>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</si>
  <si>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</si>
  <si>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</si>
  <si>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</si>
  <si>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</si>
  <si>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</si>
  <si>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</si>
  <si>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</si>
  <si>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</si>
  <si>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</si>
  <si>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</si>
  <si>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</si>
  <si>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</si>
  <si>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</si>
  <si>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</si>
  <si>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</si>
  <si>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</si>
  <si>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</si>
  <si>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</si>
  <si>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</si>
  <si>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</si>
  <si>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</si>
  <si>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</si>
  <si>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</si>
  <si>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</si>
  <si>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</si>
  <si>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</si>
  <si>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</si>
  <si>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</si>
  <si>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</si>
  <si>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</si>
  <si>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</si>
  <si>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</si>
  <si>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</si>
  <si>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</si>
  <si>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</si>
  <si>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</si>
  <si>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</si>
  <si>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</si>
  <si>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</si>
  <si>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</si>
  <si>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</si>
  <si>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</si>
  <si>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</si>
  <si>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</si>
  <si>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</si>
  <si>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</si>
  <si>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</si>
  <si>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</si>
  <si>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</si>
  <si>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</si>
  <si>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</si>
  <si>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</si>
  <si>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</si>
  <si>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</si>
  <si>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</si>
  <si>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</si>
  <si>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</si>
  <si>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</si>
  <si>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</si>
  <si>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</si>
  <si>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</si>
  <si>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</si>
  <si>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</si>
  <si>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</si>
  <si>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</si>
  <si>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</si>
  <si>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</si>
  <si>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</si>
  <si>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</si>
  <si>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</si>
  <si>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</si>
  <si>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</si>
  <si>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</si>
  <si>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</si>
  <si>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</si>
  <si>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</si>
  <si>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</si>
  <si>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</si>
  <si>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</si>
  <si>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</si>
  <si>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</si>
  <si>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</si>
  <si>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</si>
  <si>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</si>
  <si>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</si>
  <si>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</si>
  <si>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</si>
  <si>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</si>
  <si>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</si>
  <si>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</si>
  <si>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</si>
  <si>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</si>
  <si>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</si>
  <si>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</si>
  <si>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</si>
  <si>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</si>
  <si>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</si>
  <si>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</si>
  <si>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</si>
  <si>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</si>
  <si>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</si>
  <si>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</si>
  <si>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</si>
  <si>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</si>
  <si>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</si>
  <si>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</si>
  <si>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</si>
  <si>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</si>
  <si>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</si>
  <si>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</si>
  <si>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</si>
  <si>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</si>
  <si>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</si>
  <si>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</si>
  <si>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</si>
  <si>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</si>
  <si>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</si>
  <si>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</si>
  <si>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</si>
  <si>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</si>
  <si>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</si>
  <si>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</si>
  <si>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</si>
  <si>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</si>
  <si>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</si>
  <si>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</si>
  <si>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</si>
  <si>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</si>
  <si>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</si>
  <si>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</si>
  <si>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</si>
  <si>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</si>
  <si>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</si>
  <si>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</si>
  <si>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</si>
  <si>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</si>
  <si>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</si>
  <si>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</si>
  <si>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</si>
  <si>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</si>
  <si>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</si>
  <si>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</si>
  <si>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</si>
  <si>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</si>
  <si>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</si>
  <si>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</si>
  <si>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</si>
  <si>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</si>
  <si>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</si>
  <si>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</si>
  <si>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</si>
  <si>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</si>
  <si>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</si>
  <si>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</si>
  <si>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</si>
  <si>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</si>
  <si>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</si>
  <si>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</si>
  <si>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</si>
  <si>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</si>
  <si>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</si>
  <si>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</si>
  <si>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</si>
  <si>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</si>
  <si>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</si>
  <si>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</si>
  <si>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</si>
  <si>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</si>
  <si>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</si>
  <si>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</si>
  <si>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</si>
  <si>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</si>
  <si>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</si>
  <si>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</si>
  <si>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</si>
  <si>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</si>
  <si>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</si>
  <si>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</si>
  <si>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</si>
  <si>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</si>
  <si>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</si>
  <si>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</si>
  <si>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</si>
  <si>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</si>
  <si>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</si>
  <si>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</si>
  <si>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</si>
  <si>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</si>
  <si>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</si>
  <si>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</si>
  <si>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</si>
  <si>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</si>
  <si>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</si>
  <si>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</si>
  <si>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</si>
  <si>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</si>
  <si>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</si>
  <si>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</si>
  <si>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</si>
  <si>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</si>
  <si>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</si>
  <si>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</si>
  <si>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</si>
  <si>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</si>
  <si>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</si>
  <si>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</si>
  <si>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</si>
  <si>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</si>
  <si>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</si>
  <si>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</si>
  <si>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</si>
  <si>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</si>
  <si>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</si>
  <si>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</si>
  <si>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</si>
  <si>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</si>
  <si>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</si>
  <si>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</si>
  <si>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</si>
  <si>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</si>
  <si>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</si>
  <si>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</si>
  <si>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</si>
  <si>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</si>
  <si>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</si>
  <si>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</si>
  <si>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</si>
  <si>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</si>
  <si>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</si>
  <si>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</si>
  <si>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</si>
  <si>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</si>
  <si>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</si>
  <si>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</si>
  <si>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</si>
  <si>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</si>
  <si>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</si>
  <si>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</si>
  <si>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</si>
  <si>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</si>
  <si>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</si>
  <si>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</si>
  <si>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</si>
  <si>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</si>
  <si>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</si>
  <si>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</si>
  <si>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</si>
  <si>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</si>
  <si>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</si>
  <si>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</si>
  <si>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</si>
  <si>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</si>
  <si>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</si>
  <si>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</si>
  <si>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</si>
  <si>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</si>
  <si>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</si>
  <si>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</si>
  <si>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</si>
  <si>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</si>
  <si>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</si>
  <si>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</si>
  <si>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</si>
  <si>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</si>
  <si>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</si>
  <si>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</si>
  <si>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</si>
  <si>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</si>
  <si>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</si>
  <si>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</si>
  <si>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</si>
  <si>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</si>
  <si>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</si>
  <si>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</si>
  <si>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</si>
  <si>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</si>
  <si>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</si>
  <si>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</si>
  <si>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</si>
  <si>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</si>
  <si>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</si>
  <si>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</si>
  <si>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</si>
  <si>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</si>
  <si>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</si>
  <si>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</si>
  <si>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</si>
  <si>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</si>
  <si>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</si>
  <si>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</si>
  <si>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</si>
  <si>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</si>
  <si>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</si>
  <si>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</si>
  <si>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</si>
  <si>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</si>
  <si>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</si>
  <si>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</si>
  <si>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</si>
  <si>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</si>
  <si>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</si>
  <si>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</si>
  <si>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</si>
  <si>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</si>
  <si>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</si>
  <si>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</si>
  <si>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</si>
  <si>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</si>
  <si>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</si>
  <si>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</si>
  <si>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</si>
  <si>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</si>
  <si>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</si>
  <si>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</si>
  <si>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</si>
  <si>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</si>
  <si>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</si>
  <si>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</si>
  <si>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</si>
  <si>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</si>
  <si>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</si>
  <si>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</si>
  <si>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</si>
  <si>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</si>
  <si>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</si>
  <si>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</si>
  <si>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</si>
  <si>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</si>
  <si>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</si>
  <si>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</si>
  <si>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</si>
  <si>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</si>
  <si>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</si>
  <si>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</si>
  <si>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</si>
  <si>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</si>
  <si>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</si>
  <si>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</si>
  <si>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</si>
  <si>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</si>
  <si>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</si>
  <si>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</si>
  <si>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</si>
  <si>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</si>
  <si>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</si>
  <si>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</si>
  <si>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</si>
  <si>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</si>
  <si>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</si>
  <si>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</si>
  <si>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</si>
  <si>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</si>
  <si>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</si>
  <si>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</si>
  <si>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</si>
  <si>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</si>
  <si>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</si>
  <si>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</si>
  <si>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</si>
  <si>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</si>
  <si>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</si>
  <si>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</si>
  <si>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</si>
  <si>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</si>
  <si>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</si>
  <si>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</si>
  <si>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</si>
  <si>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</si>
  <si>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</si>
  <si>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</si>
  <si>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</si>
  <si>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</si>
  <si>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</si>
  <si>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</si>
  <si>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</si>
  <si>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</si>
  <si>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</si>
  <si>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</si>
  <si>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</si>
  <si>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</si>
  <si>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</si>
  <si>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</si>
  <si>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</si>
  <si>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</si>
  <si>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</si>
  <si>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</si>
  <si>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</si>
  <si>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</si>
  <si>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</si>
  <si>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</si>
  <si>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</si>
  <si>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</si>
  <si>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</si>
  <si>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</si>
  <si>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</si>
  <si>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</si>
  <si>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</si>
  <si>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</si>
  <si>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</si>
  <si>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</si>
  <si>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</si>
  <si>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</si>
  <si>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</si>
  <si>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</si>
  <si>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</si>
  <si>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</si>
  <si>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</si>
  <si>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</si>
  <si>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</si>
  <si>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</si>
  <si>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</si>
  <si>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</si>
  <si>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</si>
  <si>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</si>
  <si>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</si>
  <si>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</si>
  <si>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</si>
  <si>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</si>
  <si>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</si>
  <si>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</si>
  <si>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</si>
  <si>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</si>
  <si>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</si>
  <si>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</si>
  <si>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</si>
  <si>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</si>
  <si>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</si>
  <si>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</si>
  <si>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</si>
  <si>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</si>
  <si>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</si>
  <si>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</si>
  <si>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</si>
  <si>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</si>
  <si>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</si>
  <si>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</si>
  <si>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</si>
  <si>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</si>
  <si>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</si>
  <si>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</si>
  <si>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</si>
  <si>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</si>
  <si>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</si>
  <si>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</si>
  <si>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</si>
  <si>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</si>
  <si>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</si>
  <si>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</si>
  <si>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</si>
  <si>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</si>
  <si>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</si>
  <si>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</si>
  <si>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</si>
  <si>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</si>
  <si>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</si>
  <si>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</si>
  <si>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</si>
  <si>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</si>
  <si>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</si>
  <si>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</si>
  <si>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</si>
  <si>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</si>
  <si>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</si>
  <si>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</si>
  <si>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</si>
  <si>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</si>
  <si>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</si>
  <si>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</si>
  <si>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</si>
  <si>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</si>
  <si>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</si>
  <si>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</si>
  <si>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</si>
  <si>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</si>
  <si>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</si>
  <si>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</si>
  <si>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</si>
  <si>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</si>
  <si>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</si>
  <si>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</si>
  <si>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</si>
  <si>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</si>
  <si>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</si>
  <si>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</si>
  <si>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</si>
  <si>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</si>
  <si>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</si>
  <si>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</si>
  <si>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</si>
  <si>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</si>
  <si>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</si>
  <si>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</si>
  <si>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</si>
  <si>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</si>
  <si>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</si>
  <si>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</si>
  <si>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</si>
  <si>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</si>
  <si>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</si>
  <si>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</si>
  <si>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</si>
  <si>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</si>
  <si>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</si>
  <si>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</si>
  <si>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</si>
  <si>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</si>
  <si>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</si>
  <si>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</si>
  <si>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</si>
  <si>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</si>
  <si>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</si>
  <si>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</si>
  <si>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</si>
  <si>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</si>
  <si>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</si>
  <si>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</si>
  <si>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</si>
  <si>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</si>
  <si>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</si>
  <si>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</si>
  <si>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</si>
  <si>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</si>
  <si>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</si>
  <si>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</si>
  <si>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</si>
  <si>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</si>
  <si>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</si>
  <si>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</si>
  <si>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</si>
  <si>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</si>
  <si>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</si>
  <si>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</si>
  <si>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</si>
  <si>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</si>
  <si>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</si>
  <si>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</si>
  <si>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</si>
  <si>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</si>
  <si>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</si>
  <si>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</si>
  <si>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</si>
  <si>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</si>
  <si>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</si>
  <si>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</si>
  <si>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</si>
  <si>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</si>
  <si>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</si>
  <si>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</si>
  <si>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</si>
  <si>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</si>
  <si>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</si>
  <si>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</si>
  <si>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</si>
  <si>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</si>
  <si>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</si>
  <si>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</si>
  <si>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</si>
  <si>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</si>
  <si>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</si>
  <si>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</si>
  <si>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</si>
  <si>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</si>
  <si>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</si>
  <si>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</si>
  <si>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</si>
  <si>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</si>
  <si>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</si>
  <si>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</si>
  <si>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</si>
  <si>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</si>
  <si>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</si>
  <si>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</si>
  <si>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</si>
  <si>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</si>
  <si>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</si>
  <si>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</si>
  <si>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</si>
  <si>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</si>
  <si>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</si>
  <si>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</si>
  <si>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</si>
  <si>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</si>
  <si>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</si>
  <si>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</si>
  <si>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</si>
  <si>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</si>
  <si>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</si>
  <si>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</si>
  <si>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</si>
  <si>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</si>
  <si>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</si>
  <si>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</si>
  <si>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</si>
  <si>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</si>
  <si>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</si>
  <si>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</si>
  <si>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</si>
  <si>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</si>
  <si>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</si>
  <si>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</si>
  <si>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</si>
  <si>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</si>
  <si>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</si>
  <si>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</si>
  <si>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</si>
  <si>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</si>
  <si>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</si>
  <si>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</si>
  <si>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</si>
  <si>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</si>
  <si>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</si>
  <si>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</si>
  <si>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</si>
  <si>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</si>
  <si>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</si>
  <si>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</si>
  <si>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</si>
  <si>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</si>
  <si>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</si>
  <si>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</si>
  <si>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</si>
  <si>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</si>
  <si>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</si>
  <si>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</si>
  <si>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</si>
  <si>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</si>
  <si>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</si>
  <si>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</si>
  <si>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</si>
  <si>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</si>
  <si>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</si>
  <si>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</si>
  <si>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</si>
  <si>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</si>
  <si>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</si>
  <si>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</si>
  <si>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</si>
  <si>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</si>
  <si>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</si>
  <si>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</si>
  <si>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</si>
  <si>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</si>
  <si>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</si>
  <si>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</si>
  <si>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</si>
  <si>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</si>
  <si>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</si>
  <si>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</si>
  <si>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</si>
  <si>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</si>
  <si>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</si>
  <si>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</si>
  <si>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</si>
  <si>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</si>
  <si>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</si>
  <si>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</si>
  <si>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</si>
  <si>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</si>
  <si>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</si>
  <si>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</si>
  <si>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</si>
  <si>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</si>
  <si>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</si>
  <si>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</si>
  <si>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</si>
  <si>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</si>
  <si>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</si>
  <si>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</si>
  <si>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</si>
  <si>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</si>
  <si>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</si>
  <si>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</si>
  <si>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</si>
  <si>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</si>
  <si>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</si>
  <si>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</si>
  <si>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</si>
  <si>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</si>
  <si>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</si>
  <si>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</si>
  <si>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</si>
  <si>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</si>
  <si>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</si>
  <si>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</si>
  <si>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</si>
  <si>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</si>
  <si>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</si>
  <si>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</si>
  <si>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</si>
  <si>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</si>
  <si>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</si>
  <si>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</si>
  <si>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</si>
  <si>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</si>
  <si>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</si>
  <si>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</si>
  <si>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</si>
  <si>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</si>
  <si>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</si>
  <si>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</si>
  <si>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</si>
  <si>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</si>
  <si>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</si>
  <si>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</si>
  <si>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</si>
  <si>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</si>
  <si>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</si>
  <si>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</si>
  <si>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</si>
  <si>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</si>
  <si>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</si>
  <si>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</si>
  <si>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</si>
  <si>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</si>
  <si>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</si>
  <si>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</si>
  <si>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</si>
  <si>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</si>
  <si>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</si>
  <si>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</si>
  <si>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</si>
  <si>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</si>
  <si>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</si>
  <si>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</si>
  <si>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</si>
  <si>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</si>
  <si>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</si>
  <si>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</si>
  <si>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</si>
  <si>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</si>
  <si>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</si>
  <si>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</si>
  <si>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</si>
  <si>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</si>
  <si>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</si>
  <si>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</si>
  <si>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</si>
  <si>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</si>
  <si>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</si>
  <si>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</si>
  <si>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</si>
  <si>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</si>
  <si>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</si>
  <si>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</si>
  <si>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</si>
  <si>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</si>
  <si>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</si>
  <si>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</si>
  <si>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</si>
  <si>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</si>
  <si>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</si>
  <si>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</si>
  <si>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</si>
  <si>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</si>
  <si>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</si>
  <si>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</si>
  <si>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</si>
  <si>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</si>
  <si>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</si>
  <si>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</si>
  <si>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</si>
  <si>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</si>
  <si>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</si>
  <si>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</si>
  <si>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</si>
  <si>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</si>
  <si>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</si>
  <si>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</si>
  <si>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</si>
  <si>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</si>
  <si>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</si>
  <si>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</si>
  <si>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</si>
  <si>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</si>
  <si>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</si>
  <si>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</si>
  <si>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</si>
  <si>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</si>
  <si>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</si>
  <si>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</si>
  <si>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</si>
  <si>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</si>
  <si>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</si>
  <si>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</si>
  <si>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</si>
  <si>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</si>
  <si>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</si>
  <si>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</si>
  <si>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</si>
  <si>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</si>
  <si>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</si>
  <si>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</si>
  <si>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</si>
  <si>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</si>
  <si>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</si>
  <si>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</si>
  <si>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</si>
  <si>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</si>
  <si>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</si>
  <si>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</si>
  <si>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</si>
  <si>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</si>
  <si>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</si>
  <si>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</si>
  <si>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</si>
  <si>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</si>
  <si>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</si>
  <si>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</si>
  <si>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</si>
  <si>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</si>
  <si>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</si>
  <si>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</si>
  <si>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</si>
  <si>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</si>
  <si>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</si>
  <si>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</si>
  <si>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</si>
  <si>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</si>
  <si>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</si>
  <si>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</si>
  <si>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</si>
  <si>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</si>
  <si>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</si>
  <si>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</si>
  <si>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</si>
  <si>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</si>
  <si>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</si>
  <si>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</si>
  <si>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</si>
  <si>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</si>
  <si>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</si>
  <si>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</si>
  <si>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</si>
  <si>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</si>
  <si>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</si>
  <si>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</si>
  <si>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</si>
  <si>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</si>
  <si>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</si>
  <si>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</si>
  <si>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</si>
  <si>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</si>
  <si>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</si>
  <si>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</si>
  <si>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</si>
  <si>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</si>
  <si>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</si>
  <si>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</si>
  <si>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</si>
  <si>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</si>
  <si>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</si>
  <si>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</si>
  <si>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</si>
  <si>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</si>
  <si>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</si>
  <si>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</si>
  <si>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</si>
  <si>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</si>
  <si>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</si>
  <si>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</si>
  <si>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</si>
  <si>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</si>
  <si>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</si>
  <si>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</si>
  <si>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</si>
  <si>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</si>
  <si>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</si>
  <si>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</si>
  <si>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</si>
  <si>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</si>
  <si>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</si>
  <si>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</si>
  <si>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</si>
  <si>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</si>
  <si>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</si>
  <si>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</si>
  <si>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</si>
  <si>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</si>
  <si>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</si>
  <si>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</si>
  <si>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</si>
  <si>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</si>
  <si>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</si>
  <si>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</si>
  <si>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</si>
  <si>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</si>
  <si>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</si>
  <si>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</si>
  <si>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</si>
  <si>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</si>
  <si>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</si>
  <si>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</si>
  <si>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</si>
  <si>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</si>
  <si>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</si>
  <si>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</si>
  <si>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</si>
  <si>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</si>
  <si>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</si>
  <si>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</si>
  <si>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</si>
  <si>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</si>
  <si>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</si>
  <si>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</si>
  <si>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</si>
  <si>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</si>
  <si>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</si>
  <si>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</si>
  <si>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</si>
  <si>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</si>
  <si>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</si>
  <si>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</si>
  <si>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</si>
  <si>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</si>
  <si>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</si>
  <si>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</si>
  <si>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</si>
  <si>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</si>
  <si>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</si>
  <si>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</si>
  <si>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</si>
  <si>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</si>
  <si>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</si>
  <si>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</si>
  <si>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</si>
  <si>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</si>
  <si>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</si>
  <si>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</si>
  <si>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</si>
  <si>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</si>
  <si>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</si>
  <si>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</si>
  <si>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</si>
  <si>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</si>
  <si>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</si>
  <si>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</si>
  <si>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</si>
  <si>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</si>
  <si>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</si>
  <si>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</si>
  <si>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</si>
  <si>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</si>
  <si>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</si>
  <si>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</si>
  <si>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</si>
  <si>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</si>
  <si>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</si>
  <si>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</si>
  <si>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</si>
  <si>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</si>
  <si>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</si>
  <si>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</si>
  <si>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</si>
  <si>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</si>
  <si>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</si>
  <si>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</si>
  <si>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</si>
  <si>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</si>
  <si>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</si>
  <si>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</si>
  <si>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</si>
  <si>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</si>
  <si>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</si>
  <si>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</si>
  <si>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</si>
  <si>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</si>
  <si>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</si>
  <si>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</si>
  <si>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</si>
  <si>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</si>
  <si>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</si>
  <si>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</si>
  <si>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</si>
  <si>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</si>
  <si>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</si>
  <si>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</si>
  <si>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</si>
  <si>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</si>
  <si>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</si>
  <si>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</si>
  <si>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</si>
  <si>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</si>
  <si>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</si>
  <si>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</si>
  <si>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</si>
  <si>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</si>
  <si>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</si>
  <si>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</si>
  <si>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</si>
  <si>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</si>
  <si>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</si>
  <si>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</si>
  <si>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</si>
  <si>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</si>
  <si>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</si>
  <si>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</si>
  <si>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</si>
  <si>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</si>
  <si>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</si>
  <si>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</si>
  <si>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</si>
  <si>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</si>
  <si>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</si>
  <si>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</si>
  <si>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</si>
  <si>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</si>
  <si>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</si>
  <si>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</si>
  <si>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</si>
  <si>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</si>
  <si>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</si>
  <si>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</si>
  <si>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</si>
  <si>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</si>
  <si>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</si>
  <si>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</si>
  <si>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</si>
  <si>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</si>
  <si>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</si>
  <si>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</si>
  <si>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</si>
  <si>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</si>
  <si>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</si>
  <si>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</si>
  <si>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</si>
  <si>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</si>
  <si>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</si>
  <si>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</si>
  <si>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</si>
  <si>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</si>
  <si>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</si>
  <si>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</si>
  <si>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</si>
  <si>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</si>
  <si>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</si>
  <si>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</si>
  <si>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</si>
  <si>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</si>
  <si>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</si>
  <si>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</si>
  <si>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</si>
  <si>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</si>
  <si>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</si>
  <si>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</si>
  <si>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</si>
  <si>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</si>
  <si>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</si>
  <si>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</si>
  <si>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</si>
  <si>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</si>
  <si>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</si>
  <si>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</si>
  <si>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</si>
  <si>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</si>
  <si>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</si>
  <si>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</si>
  <si>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</si>
  <si>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</si>
  <si>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</si>
  <si>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</si>
  <si>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</si>
  <si>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</si>
  <si>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</si>
  <si>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</si>
  <si>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</si>
  <si>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</si>
  <si>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</si>
  <si>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</si>
  <si>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</si>
  <si>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</si>
  <si>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</si>
  <si>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</si>
  <si>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</si>
  <si>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</si>
  <si>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</si>
  <si>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</si>
  <si>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</si>
  <si>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</si>
  <si>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</si>
  <si>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</si>
  <si>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</si>
  <si>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</si>
  <si>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</si>
  <si>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</si>
  <si>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</si>
  <si>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</si>
  <si>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</si>
  <si>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</si>
  <si>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</si>
  <si>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</si>
  <si>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</si>
  <si>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</si>
  <si>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</si>
  <si>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</si>
  <si>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</si>
  <si>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</si>
  <si>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</si>
  <si>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</si>
  <si>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</si>
  <si>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</si>
  <si>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</si>
  <si>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</si>
  <si>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</si>
  <si>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</si>
  <si>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</si>
  <si>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</si>
  <si>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</si>
  <si>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</si>
  <si>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</si>
  <si>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</si>
  <si>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</si>
  <si>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</si>
  <si>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</si>
  <si>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</si>
  <si>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</si>
  <si>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</si>
  <si>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</si>
  <si>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</si>
  <si>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</si>
  <si>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</si>
  <si>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</si>
  <si>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</si>
  <si>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</si>
  <si>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</si>
  <si>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</si>
  <si>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</si>
  <si>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</si>
  <si>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</si>
  <si>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</si>
  <si>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</si>
  <si>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</si>
  <si>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</si>
  <si>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</si>
  <si>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</si>
  <si>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</si>
  <si>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</si>
  <si>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</si>
  <si>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</si>
  <si>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</si>
  <si>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</si>
  <si>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</si>
  <si>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</si>
  <si>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</si>
  <si>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</si>
  <si>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</si>
  <si>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</si>
  <si>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</si>
  <si>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</si>
  <si>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</si>
  <si>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</si>
  <si>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</si>
  <si>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</si>
  <si>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</si>
  <si>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</si>
  <si>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</si>
  <si>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</si>
  <si>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</si>
  <si>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</si>
  <si>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</si>
  <si>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</si>
  <si>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</si>
  <si>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</si>
  <si>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</si>
  <si>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</si>
  <si>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</si>
  <si>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</si>
  <si>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</si>
  <si>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</si>
  <si>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</si>
  <si>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</si>
  <si>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</si>
  <si>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</si>
  <si>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</si>
  <si>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</si>
  <si>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</si>
  <si>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</si>
  <si>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</si>
  <si>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</si>
  <si>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</si>
  <si>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</si>
  <si>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</si>
  <si>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</si>
  <si>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</si>
  <si>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</si>
  <si>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</si>
  <si>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</si>
  <si>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</si>
  <si>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</si>
  <si>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</si>
  <si>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</si>
  <si>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</si>
  <si>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</si>
  <si>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</si>
  <si>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</si>
  <si>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</si>
  <si>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</si>
  <si>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</si>
  <si>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</si>
  <si>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</si>
  <si>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</si>
  <si>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</si>
  <si>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</si>
  <si>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</si>
  <si>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</si>
  <si>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</si>
  <si>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</si>
  <si>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</si>
  <si>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</si>
  <si>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</si>
  <si>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</si>
  <si>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</si>
  <si>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</si>
  <si>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</si>
  <si>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</si>
  <si>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</si>
  <si>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</si>
  <si>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</si>
  <si>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</si>
  <si>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</si>
  <si>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</si>
  <si>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</si>
  <si>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</si>
  <si>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</si>
  <si>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</si>
  <si>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</si>
  <si>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</si>
  <si>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</si>
  <si>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</si>
  <si>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</si>
  <si>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</si>
  <si>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</si>
  <si>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</si>
  <si>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</si>
  <si>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</si>
  <si>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</si>
  <si>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</si>
  <si>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</si>
  <si>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</si>
  <si>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</si>
  <si>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</si>
  <si>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</si>
  <si>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</si>
  <si>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</si>
  <si>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</si>
  <si>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</si>
  <si>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</si>
  <si>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</si>
  <si>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</si>
  <si>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</si>
  <si>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</si>
  <si>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</si>
  <si>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</si>
  <si>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</si>
  <si>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</si>
  <si>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</si>
  <si>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</si>
  <si>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</si>
  <si>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</si>
  <si>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</si>
  <si>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</si>
  <si>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</si>
  <si>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</si>
  <si>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</si>
  <si>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</si>
  <si>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</si>
  <si>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</si>
  <si>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</si>
  <si>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</si>
  <si>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</si>
  <si>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</si>
  <si>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</si>
  <si>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</si>
  <si>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</si>
  <si>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</si>
  <si>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</si>
  <si>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</si>
  <si>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</si>
  <si>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</si>
  <si>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</si>
  <si>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</si>
  <si>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</si>
  <si>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</si>
  <si>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</si>
  <si>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</si>
  <si>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</si>
  <si>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</si>
  <si>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</si>
  <si>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</si>
  <si>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</si>
  <si>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</si>
  <si>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</si>
  <si>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</si>
  <si>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</si>
  <si>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</si>
  <si>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</si>
  <si>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</si>
  <si>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</si>
  <si>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</si>
  <si>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</si>
  <si>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</si>
  <si>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</si>
  <si>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</si>
  <si>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</si>
  <si>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</si>
  <si>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</si>
  <si>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</si>
  <si>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</si>
  <si>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</si>
  <si>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</si>
  <si>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</si>
  <si>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</si>
  <si>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</si>
  <si>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</si>
  <si>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</si>
  <si>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</si>
  <si>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</si>
  <si>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</si>
  <si>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</si>
  <si>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</si>
  <si>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</si>
  <si>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</si>
  <si>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</si>
  <si>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</si>
  <si>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</si>
  <si>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</si>
  <si>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</si>
  <si>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</si>
  <si>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</si>
  <si>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</si>
  <si>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</si>
  <si>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</si>
  <si>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</si>
  <si>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</si>
  <si>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</si>
  <si>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</si>
  <si>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</si>
  <si>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</si>
  <si>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</si>
  <si>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</si>
  <si>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</si>
  <si>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</si>
  <si>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</si>
  <si>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</si>
  <si>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</si>
  <si>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</si>
  <si>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</si>
  <si>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</si>
  <si>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</si>
  <si>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</si>
  <si>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</si>
  <si>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</si>
  <si>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</si>
  <si>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</si>
  <si>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</si>
  <si>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</si>
  <si>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</si>
  <si>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</si>
  <si>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</si>
  <si>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</si>
  <si>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</si>
  <si>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</si>
  <si>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</si>
  <si>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</si>
  <si>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</si>
  <si>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</si>
  <si>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</si>
  <si>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</si>
  <si>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</si>
  <si>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</si>
  <si>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</si>
  <si>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</si>
  <si>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</si>
  <si>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</si>
  <si>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</si>
  <si>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</si>
  <si>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</si>
  <si>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</si>
  <si>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</si>
  <si>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</si>
  <si>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</si>
  <si>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</si>
  <si>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</si>
  <si>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</si>
  <si>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</si>
  <si>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</si>
  <si>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</si>
  <si>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</si>
  <si>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</si>
  <si>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</si>
  <si>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</si>
  <si>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</si>
  <si>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</si>
  <si>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</si>
  <si>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</si>
  <si>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</si>
  <si>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</si>
  <si>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</si>
  <si>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</si>
  <si>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</si>
  <si>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</si>
  <si>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</si>
  <si>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</si>
  <si>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</si>
  <si>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</si>
  <si>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</si>
  <si>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</si>
  <si>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</si>
  <si>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</si>
  <si>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</si>
  <si>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</si>
  <si>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</si>
  <si>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</si>
  <si>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</si>
  <si>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</si>
  <si>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</si>
  <si>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</si>
  <si>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</si>
  <si>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</si>
  <si>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</si>
  <si>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</si>
  <si>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</si>
  <si>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</si>
  <si>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</si>
  <si>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</si>
  <si>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</si>
  <si>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</si>
  <si>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</si>
  <si>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</si>
  <si>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</si>
  <si>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</si>
  <si>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</si>
  <si>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</si>
  <si>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</si>
  <si>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</si>
  <si>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</si>
  <si>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</si>
  <si>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</si>
  <si>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</si>
  <si>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</si>
  <si>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</si>
  <si>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</si>
  <si>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</si>
  <si>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</si>
  <si>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</si>
  <si>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</si>
  <si>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</si>
  <si>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</si>
  <si>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</si>
  <si>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</si>
  <si>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</si>
  <si>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</si>
  <si>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</si>
  <si>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</si>
  <si>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</si>
  <si>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</si>
  <si>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</si>
  <si>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</si>
  <si>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</si>
  <si>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</si>
  <si>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</si>
  <si>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</si>
  <si>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</si>
  <si>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</si>
  <si>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</si>
  <si>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</si>
  <si>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</si>
  <si>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</si>
  <si>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</si>
  <si>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</si>
  <si>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</si>
  <si>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</si>
  <si>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</si>
  <si>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</si>
  <si>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</si>
  <si>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</si>
  <si>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</si>
  <si>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</si>
  <si>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</si>
  <si>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</si>
  <si>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</si>
  <si>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</si>
  <si>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</si>
  <si>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</si>
  <si>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</si>
  <si>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</si>
  <si>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</si>
  <si>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</si>
  <si>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</si>
  <si>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</si>
  <si>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</si>
  <si>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</si>
  <si>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</si>
  <si>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</si>
  <si>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</si>
  <si>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</si>
  <si>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</si>
  <si>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</si>
  <si>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</si>
  <si>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</si>
  <si>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</si>
  <si>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</si>
  <si>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</si>
  <si>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</si>
  <si>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</si>
  <si>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</si>
  <si>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</si>
  <si>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</si>
  <si>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</si>
  <si>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</si>
  <si>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</si>
  <si>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</si>
  <si>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</si>
  <si>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</si>
  <si>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</si>
  <si>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</si>
  <si>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</si>
  <si>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</si>
  <si>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</si>
  <si>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</si>
  <si>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</si>
  <si>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</si>
  <si>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</si>
  <si>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</si>
  <si>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</si>
  <si>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</si>
  <si>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</si>
  <si>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</si>
  <si>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</si>
  <si>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</si>
  <si>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</si>
  <si>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</si>
  <si>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</si>
  <si>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</si>
  <si>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</si>
  <si>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</si>
  <si>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</si>
  <si>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</si>
  <si>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</si>
  <si>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</si>
  <si>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</si>
  <si>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</si>
  <si>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</si>
  <si>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</si>
  <si>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</si>
  <si>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</si>
  <si>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</si>
  <si>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</si>
  <si>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</si>
  <si>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</si>
  <si>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</si>
  <si>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</si>
  <si>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</si>
  <si>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</si>
  <si>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</si>
  <si>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</si>
  <si>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</si>
  <si>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</si>
  <si>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</si>
  <si>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</si>
  <si>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</si>
  <si>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</si>
  <si>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</si>
  <si>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</si>
  <si>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</si>
  <si>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</si>
  <si>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</si>
  <si>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</si>
  <si>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</si>
  <si>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</si>
  <si>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</si>
  <si>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</si>
  <si>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</si>
  <si>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</si>
  <si>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</si>
  <si>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</si>
  <si>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</si>
  <si>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</si>
  <si>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</si>
  <si>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</si>
  <si>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</si>
  <si>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</si>
  <si>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</si>
  <si>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</si>
  <si>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</si>
  <si>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</si>
  <si>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</si>
  <si>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</si>
  <si>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</si>
  <si>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</si>
  <si>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</si>
  <si>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</si>
  <si>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</si>
  <si>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</si>
  <si>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</si>
  <si>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</si>
  <si>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</si>
  <si>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</si>
  <si>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</si>
  <si>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</si>
  <si>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</si>
  <si>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</si>
  <si>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</si>
  <si>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</si>
  <si>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</si>
  <si>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</si>
  <si>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</si>
  <si>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</si>
  <si>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</si>
  <si>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</si>
  <si>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</si>
  <si>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</si>
  <si>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</si>
  <si>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</si>
  <si>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</si>
  <si>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</si>
  <si>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</si>
  <si>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</si>
  <si>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</si>
  <si>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</si>
  <si>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</si>
  <si>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</si>
  <si>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</si>
  <si>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</si>
  <si>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</si>
  <si>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</si>
  <si>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</si>
  <si>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</si>
  <si>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</si>
  <si>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</si>
  <si>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</si>
  <si>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</si>
  <si>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</si>
  <si>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</si>
  <si>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</si>
  <si>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</si>
  <si>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</si>
  <si>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</si>
  <si>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</si>
  <si>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</si>
  <si>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</si>
  <si>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</si>
  <si>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</si>
  <si>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</si>
  <si>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</si>
  <si>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</si>
  <si>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</si>
  <si>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</si>
  <si>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</si>
  <si>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</si>
  <si>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</si>
  <si>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</si>
  <si>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</si>
  <si>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</si>
  <si>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</si>
  <si>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</si>
  <si>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</si>
  <si>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</si>
  <si>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</si>
  <si>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</si>
  <si>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</si>
  <si>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</si>
  <si>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</si>
  <si>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</si>
  <si>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</si>
  <si>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</si>
  <si>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</si>
  <si>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</si>
  <si>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</si>
  <si>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</si>
  <si>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</si>
  <si>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</si>
  <si>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</si>
  <si>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</si>
  <si>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</si>
  <si>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</si>
  <si>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</si>
  <si>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</si>
  <si>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</si>
  <si>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</si>
  <si>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</si>
  <si>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</si>
  <si>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</si>
  <si>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</si>
  <si>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</si>
  <si>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</si>
  <si>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</si>
  <si>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</si>
  <si>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</si>
  <si>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</si>
  <si>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</si>
  <si>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</si>
  <si>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</si>
  <si>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</si>
  <si>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</si>
  <si>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</si>
  <si>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</si>
  <si>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</si>
  <si>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</si>
  <si>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</si>
  <si>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</si>
  <si>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</si>
  <si>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</si>
  <si>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</si>
  <si>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</si>
  <si>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</si>
  <si>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</si>
  <si>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</si>
  <si>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</si>
  <si>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</si>
  <si>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</si>
  <si>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</si>
  <si>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</si>
  <si>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</si>
  <si>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</si>
  <si>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</si>
  <si>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</si>
  <si>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</si>
  <si>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</si>
  <si>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</si>
  <si>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</si>
  <si>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</si>
  <si>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</si>
  <si>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</si>
  <si>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</si>
  <si>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</si>
  <si>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</si>
  <si>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</si>
  <si>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</si>
  <si>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</si>
  <si>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</si>
  <si>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</si>
  <si>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</si>
  <si>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</si>
  <si>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</si>
  <si>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</si>
  <si>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</si>
  <si>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</si>
  <si>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</si>
  <si>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</si>
  <si>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</si>
  <si>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</si>
  <si>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</si>
  <si>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</si>
  <si>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</si>
  <si>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</si>
  <si>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</si>
  <si>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</si>
  <si>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</si>
  <si>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</si>
  <si>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</si>
  <si>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</si>
  <si>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</si>
  <si>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</si>
  <si>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</si>
  <si>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</si>
  <si>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</si>
  <si>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</si>
  <si>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</si>
  <si>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</si>
  <si>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</si>
  <si>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</si>
  <si>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</si>
  <si>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</si>
  <si>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</si>
  <si>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</si>
  <si>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</si>
  <si>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</si>
  <si>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</si>
  <si>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</si>
  <si>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</si>
  <si>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</si>
  <si>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</si>
  <si>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</si>
  <si>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</si>
  <si>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</si>
  <si>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</si>
  <si>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</si>
  <si>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</si>
  <si>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</si>
  <si>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</si>
  <si>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</si>
  <si>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</si>
  <si>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</si>
  <si>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</si>
  <si>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</si>
  <si>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</si>
  <si>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</si>
  <si>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</si>
  <si>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</si>
  <si>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</si>
  <si>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</si>
  <si>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</si>
  <si>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</si>
  <si>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</si>
  <si>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</si>
  <si>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</si>
  <si>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</si>
  <si>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</si>
  <si>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</si>
  <si>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</si>
  <si>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</si>
  <si>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</si>
  <si>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</si>
  <si>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</si>
  <si>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</si>
  <si>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</si>
  <si>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</si>
  <si>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</si>
  <si>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</si>
  <si>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</si>
  <si>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</si>
  <si>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</si>
  <si>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</si>
  <si>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</si>
  <si>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</si>
  <si>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</si>
  <si>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</si>
  <si>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</si>
  <si>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</si>
  <si>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</si>
  <si>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</si>
  <si>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</si>
  <si>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</si>
  <si>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</si>
  <si>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</si>
  <si>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</si>
  <si>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</si>
  <si>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</si>
  <si>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</si>
  <si>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</si>
  <si>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</si>
  <si>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</si>
  <si>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</si>
  <si>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</si>
  <si>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</si>
  <si>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</si>
  <si>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</si>
  <si>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</si>
  <si>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</si>
  <si>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</si>
  <si>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</si>
  <si>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</si>
  <si>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</si>
  <si>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</si>
  <si>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</si>
  <si>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</si>
  <si>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</si>
  <si>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</si>
  <si>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</si>
  <si>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</si>
  <si>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</si>
  <si>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</si>
  <si>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</si>
  <si>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</si>
  <si>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</si>
  <si>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</si>
  <si>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</si>
  <si>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</si>
  <si>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</si>
  <si>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</si>
  <si>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</si>
  <si>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</si>
  <si>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</si>
  <si>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</si>
  <si>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</si>
  <si>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</si>
  <si>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</si>
  <si>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</si>
  <si>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</si>
  <si>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</si>
  <si>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</si>
  <si>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</si>
  <si>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</si>
  <si>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</si>
  <si>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</si>
  <si>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</si>
  <si>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</si>
  <si>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</si>
  <si>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</si>
  <si>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</si>
  <si>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</si>
  <si>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</si>
  <si>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</si>
  <si>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</si>
  <si>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</si>
  <si>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</si>
  <si>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</si>
  <si>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</si>
  <si>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</si>
  <si>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</si>
  <si>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</si>
  <si>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</si>
  <si>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</si>
  <si>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</si>
  <si>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</si>
  <si>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</si>
  <si>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</si>
  <si>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</si>
  <si>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</si>
  <si>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</si>
  <si>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</si>
  <si>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</si>
  <si>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</si>
  <si>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</si>
  <si>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</si>
  <si>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</si>
  <si>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</si>
  <si>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</si>
  <si>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</si>
  <si>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</si>
  <si>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</si>
  <si>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</si>
  <si>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</si>
  <si>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</si>
  <si>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</si>
  <si>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</si>
  <si>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</si>
  <si>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</si>
  <si>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</si>
  <si>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</si>
  <si>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</si>
  <si>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</si>
  <si>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</si>
  <si>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</si>
  <si>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</si>
  <si>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</si>
  <si>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</si>
  <si>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</si>
  <si>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</si>
  <si>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</si>
  <si>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</si>
  <si>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</si>
  <si>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</si>
  <si>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</si>
  <si>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</si>
  <si>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</si>
  <si>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</si>
  <si>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</si>
  <si>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</si>
  <si>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</si>
  <si>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</si>
  <si>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</si>
  <si>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</si>
  <si>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</si>
  <si>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</si>
  <si>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</si>
  <si>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</si>
  <si>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</si>
  <si>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</si>
  <si>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</si>
  <si>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</si>
  <si>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</si>
  <si>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</si>
  <si>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</si>
  <si>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</si>
  <si>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</si>
  <si>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</si>
  <si>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</si>
  <si>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</si>
  <si>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</si>
  <si>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</si>
  <si>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</si>
  <si>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</si>
  <si>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</si>
  <si>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</si>
  <si>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</si>
  <si>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</si>
  <si>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</si>
  <si>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</si>
  <si>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</si>
  <si>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</si>
  <si>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</si>
  <si>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</si>
  <si>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</si>
  <si>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</si>
  <si>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</si>
  <si>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</si>
  <si>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</si>
  <si>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</si>
  <si>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</si>
  <si>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</si>
  <si>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</si>
  <si>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</si>
  <si>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</si>
  <si>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</si>
  <si>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</si>
  <si>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</si>
  <si>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</si>
  <si>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</si>
  <si>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</si>
  <si>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</si>
  <si>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</si>
  <si>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</si>
  <si>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</si>
  <si>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</si>
  <si>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</si>
  <si>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</si>
  <si>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</si>
  <si>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</si>
  <si>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</si>
  <si>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</si>
  <si>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</si>
  <si>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</si>
  <si>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</si>
  <si>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</si>
  <si>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</si>
  <si>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</si>
  <si>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</si>
  <si>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</si>
  <si>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</si>
  <si>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</si>
  <si>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</si>
  <si>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</si>
  <si>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</si>
  <si>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</si>
  <si>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</si>
  <si>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</si>
  <si>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</si>
  <si>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</si>
  <si>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</si>
  <si>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</si>
  <si>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</si>
  <si>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</si>
  <si>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</si>
  <si>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</si>
  <si>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</si>
  <si>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</si>
  <si>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</si>
  <si>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</si>
  <si>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</si>
  <si>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</si>
  <si>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</si>
  <si>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</si>
  <si>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</si>
  <si>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</si>
  <si>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</si>
  <si>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</si>
  <si>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</si>
  <si>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</si>
  <si>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</si>
  <si>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</si>
  <si>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</si>
  <si>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</si>
  <si>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</si>
  <si>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</si>
  <si>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</si>
  <si>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</si>
  <si>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</si>
  <si>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</si>
  <si>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</si>
  <si>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</si>
  <si>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</si>
  <si>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</si>
  <si>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</si>
  <si>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</si>
  <si>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</si>
  <si>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</si>
  <si>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</si>
  <si>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</si>
  <si>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</si>
  <si>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</si>
  <si>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</si>
  <si>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</si>
  <si>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</si>
  <si>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</si>
  <si>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</si>
  <si>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</si>
  <si>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</si>
  <si>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</si>
  <si>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</si>
  <si>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</si>
  <si>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</si>
  <si>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</si>
  <si>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</si>
  <si>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</si>
  <si>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</si>
  <si>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</si>
  <si>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</si>
  <si>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</si>
  <si>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</si>
  <si>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</si>
  <si>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</si>
  <si>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</si>
  <si>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</si>
  <si>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</si>
  <si>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</si>
  <si>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</si>
  <si>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</si>
  <si>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</si>
  <si>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</si>
  <si>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</si>
  <si>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</si>
  <si>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</si>
  <si>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</si>
  <si>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</si>
  <si>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</si>
  <si>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</si>
  <si>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</si>
  <si>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</si>
  <si>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</si>
  <si>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</si>
  <si>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</si>
  <si>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</si>
  <si>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</si>
  <si>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</si>
  <si>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</si>
  <si>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</si>
  <si>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</si>
  <si>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</si>
  <si>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</si>
  <si>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</si>
  <si>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</si>
  <si>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</si>
  <si>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</si>
  <si>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</si>
  <si>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</si>
  <si>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</si>
  <si>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</si>
  <si>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</si>
  <si>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</si>
  <si>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</si>
  <si>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</si>
  <si>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</si>
  <si>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</si>
  <si>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</si>
  <si>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</si>
  <si>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</si>
  <si>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</si>
  <si>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</si>
  <si>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</si>
  <si>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</si>
  <si>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</si>
  <si>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</si>
  <si>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</si>
  <si>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</si>
  <si>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</si>
  <si>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</si>
  <si>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</si>
  <si>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</si>
  <si>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</si>
  <si>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</si>
  <si>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</si>
  <si>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</si>
  <si>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</si>
  <si>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</si>
  <si>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</si>
  <si>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</si>
  <si>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</si>
  <si>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</si>
  <si>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</si>
  <si>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</si>
  <si>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</si>
  <si>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</si>
  <si>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</si>
  <si>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</si>
  <si>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</si>
  <si>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</si>
  <si>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</si>
  <si>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</si>
  <si>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</si>
  <si>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</si>
  <si>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</si>
  <si>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</si>
  <si>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</si>
  <si>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</si>
  <si>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</si>
  <si>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</si>
  <si>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</si>
  <si>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</si>
  <si>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</si>
  <si>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</si>
  <si>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</si>
  <si>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</si>
  <si>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</si>
  <si>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</si>
  <si>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</si>
  <si>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</si>
  <si>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</si>
  <si>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</si>
  <si>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</si>
  <si>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</si>
  <si>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</si>
  <si>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</si>
  <si>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</si>
  <si>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</si>
  <si>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</si>
  <si>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</si>
  <si>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</si>
  <si>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</si>
  <si>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</si>
  <si>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</si>
  <si>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</si>
  <si>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</si>
  <si>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</si>
  <si>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</si>
  <si>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</si>
  <si>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</si>
  <si>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</si>
  <si>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</si>
  <si>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</si>
  <si>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</si>
  <si>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</si>
  <si>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</si>
  <si>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</si>
  <si>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</si>
  <si>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</si>
  <si>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</si>
  <si>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</si>
  <si>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</si>
  <si>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</si>
  <si>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</si>
  <si>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</si>
  <si>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</si>
  <si>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</si>
  <si>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</si>
  <si>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</si>
  <si>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</si>
  <si>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</si>
  <si>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</si>
  <si>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</si>
  <si>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</si>
  <si>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</si>
  <si>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</si>
  <si>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</si>
  <si>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</si>
  <si>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</si>
  <si>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</si>
  <si>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</si>
  <si>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</si>
  <si>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</si>
  <si>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</si>
  <si>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</si>
  <si>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</si>
  <si>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</si>
  <si>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</si>
  <si>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</si>
  <si>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</si>
  <si>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</si>
  <si>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</si>
  <si>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</si>
  <si>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</si>
  <si>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</si>
  <si>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</si>
  <si>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</si>
  <si>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</si>
  <si>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</si>
  <si>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</si>
  <si>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</si>
  <si>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</si>
  <si>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</si>
  <si>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</si>
  <si>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</si>
  <si>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</si>
  <si>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</si>
  <si>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</si>
  <si>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</si>
  <si>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</si>
  <si>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</si>
  <si>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</si>
  <si>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</si>
  <si>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</si>
  <si>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</si>
  <si>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</si>
  <si>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</si>
  <si>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</si>
  <si>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</si>
  <si>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</si>
  <si>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</si>
  <si>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</si>
  <si>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</si>
  <si>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</si>
  <si>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</si>
  <si>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</si>
  <si>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</si>
  <si>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</si>
  <si>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</si>
  <si>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</si>
  <si>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</si>
  <si>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</si>
  <si>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</si>
  <si>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</si>
  <si>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</si>
  <si>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</si>
  <si>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</si>
  <si>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</si>
  <si>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</si>
  <si>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</si>
  <si>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</si>
  <si>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</si>
  <si>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</si>
  <si>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</si>
  <si>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</si>
  <si>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</si>
  <si>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</si>
  <si>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</si>
  <si>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</si>
  <si>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</si>
  <si>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</si>
  <si>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</si>
  <si>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</si>
  <si>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</si>
  <si>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</si>
  <si>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</si>
  <si>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</si>
  <si>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</si>
  <si>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</si>
  <si>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</si>
  <si>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</si>
  <si>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</si>
  <si>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</si>
  <si>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</si>
  <si>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</si>
  <si>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</si>
  <si>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</si>
  <si>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</si>
  <si>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</si>
  <si>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</si>
  <si>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</si>
  <si>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</si>
  <si>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</si>
  <si>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</si>
  <si>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</si>
  <si>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</si>
  <si>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</si>
  <si>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</si>
  <si>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</si>
  <si>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</si>
  <si>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</si>
  <si>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</si>
  <si>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</si>
  <si>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</si>
  <si>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</si>
  <si>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</si>
  <si>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</si>
  <si>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</si>
  <si>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</si>
  <si>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</si>
  <si>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</si>
  <si>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</si>
  <si>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</si>
  <si>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</si>
  <si>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</si>
  <si>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</si>
  <si>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</si>
  <si>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</si>
  <si>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</si>
  <si>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</si>
  <si>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</si>
  <si>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</si>
  <si>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</si>
  <si>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</si>
  <si>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</si>
  <si>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</si>
  <si>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</si>
  <si>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</si>
  <si>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</si>
  <si>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</si>
  <si>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</si>
  <si>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</si>
  <si>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</si>
  <si>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</si>
  <si>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</si>
  <si>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</si>
  <si>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</si>
  <si>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</si>
  <si>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</si>
  <si>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</si>
  <si>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</si>
  <si>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</si>
  <si>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</si>
  <si>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</si>
  <si>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</si>
  <si>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</si>
  <si>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</si>
  <si>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</si>
  <si>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</si>
  <si>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</si>
  <si>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</si>
  <si>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</si>
  <si>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</si>
  <si>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</si>
  <si>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</si>
  <si>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</si>
  <si>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</si>
  <si>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</si>
  <si>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</si>
  <si>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</si>
  <si>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</si>
  <si>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</si>
  <si>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</si>
  <si>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</si>
  <si>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</si>
  <si>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</si>
  <si>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</si>
  <si>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</si>
  <si>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</si>
  <si>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</si>
  <si>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</si>
  <si>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</si>
  <si>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</si>
  <si>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</si>
  <si>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</si>
  <si>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</si>
  <si>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</si>
  <si>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</si>
  <si>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</si>
  <si>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</si>
  <si>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</si>
  <si>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</si>
  <si>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</si>
  <si>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</si>
  <si>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</si>
  <si>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</si>
  <si>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</si>
  <si>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</si>
  <si>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</si>
  <si>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</si>
  <si>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</si>
  <si>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</si>
  <si>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</si>
  <si>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</si>
  <si>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</si>
  <si>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</si>
  <si>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</si>
  <si>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</si>
  <si>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</si>
  <si>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</si>
  <si>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</si>
  <si>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</si>
  <si>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</si>
  <si>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</si>
  <si>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</si>
  <si>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</si>
  <si>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</si>
  <si>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</si>
  <si>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</si>
  <si>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</si>
  <si>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</si>
  <si>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</si>
  <si>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</si>
  <si>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</si>
  <si>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</si>
  <si>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</si>
  <si>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</si>
  <si>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</si>
  <si>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</si>
  <si>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</si>
  <si>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</si>
  <si>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</si>
  <si>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</si>
  <si>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</si>
  <si>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</si>
  <si>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</si>
  <si>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</si>
  <si>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</si>
  <si>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</si>
  <si>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</si>
  <si>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</si>
  <si>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</si>
  <si>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</si>
  <si>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</si>
  <si>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</si>
  <si>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</si>
  <si>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</si>
  <si>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</si>
  <si>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</si>
  <si>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</si>
  <si>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</si>
  <si>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</si>
  <si>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</si>
  <si>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</si>
  <si>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</si>
  <si>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</si>
  <si>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</si>
  <si>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</si>
  <si>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</si>
  <si>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</si>
  <si>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</si>
  <si>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</si>
  <si>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</si>
  <si>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</si>
  <si>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</si>
  <si>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</si>
  <si>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</si>
  <si>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</si>
  <si>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</si>
  <si>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</si>
  <si>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</si>
  <si>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</si>
  <si>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</si>
  <si>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</si>
  <si>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</si>
  <si>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</si>
  <si>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</si>
  <si>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</si>
  <si>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</si>
  <si>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</si>
  <si>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</si>
  <si>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</si>
  <si>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</si>
  <si>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</si>
  <si>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</si>
  <si>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</si>
  <si>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</si>
  <si>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</si>
  <si>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</si>
  <si>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</si>
  <si>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</si>
  <si>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</si>
  <si>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</si>
  <si>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</si>
  <si>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</si>
  <si>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</si>
  <si>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</si>
  <si>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</si>
  <si>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</si>
  <si>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</si>
  <si>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</si>
  <si>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</si>
  <si>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</si>
  <si>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</si>
  <si>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</si>
  <si>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</si>
  <si>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</si>
  <si>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</si>
  <si>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</si>
  <si>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</si>
  <si>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</si>
  <si>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</si>
  <si>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</si>
  <si>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</si>
  <si>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</si>
  <si>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</si>
  <si>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</si>
  <si>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</si>
  <si>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</si>
  <si>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</si>
  <si>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</si>
  <si>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</si>
  <si>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</si>
  <si>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</si>
  <si>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</si>
  <si>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</si>
  <si>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</si>
  <si>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</si>
  <si>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</si>
  <si>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</si>
  <si>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</si>
  <si>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</si>
  <si>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</si>
  <si>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</si>
  <si>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</si>
  <si>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</si>
  <si>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</si>
  <si>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</si>
  <si>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</si>
  <si>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</si>
  <si>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</si>
  <si>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</si>
  <si>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</si>
  <si>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</si>
  <si>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</si>
  <si>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</si>
  <si>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</si>
  <si>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</si>
  <si>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</si>
  <si>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</si>
  <si>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</si>
  <si>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</si>
  <si>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</si>
  <si>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</si>
  <si>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</si>
  <si>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</si>
  <si>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</si>
  <si>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</si>
  <si>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</si>
  <si>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</si>
  <si>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</si>
  <si>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</si>
  <si>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</si>
  <si>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</si>
  <si>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</si>
  <si>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</si>
  <si>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</si>
  <si>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</si>
  <si>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</si>
  <si>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</si>
  <si>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</si>
  <si>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</si>
  <si>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</si>
  <si>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</si>
  <si>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</si>
  <si>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</si>
  <si>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</si>
  <si>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</si>
  <si>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</si>
  <si>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</si>
  <si>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</si>
  <si>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</si>
  <si>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</si>
  <si>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</si>
  <si>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</si>
  <si>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</si>
  <si>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</si>
  <si>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</si>
  <si>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</si>
  <si>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</si>
  <si>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</si>
  <si>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</si>
  <si>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</si>
  <si>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</si>
  <si>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</si>
  <si>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</si>
  <si>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</si>
  <si>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</si>
  <si>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</si>
  <si>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</si>
  <si>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</si>
  <si>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</si>
  <si>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</si>
  <si>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</si>
  <si>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</si>
  <si>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</si>
  <si>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</si>
  <si>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</si>
  <si>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</si>
  <si>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</si>
  <si>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</si>
  <si>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</si>
  <si>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</si>
  <si>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</si>
  <si>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</si>
  <si>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</si>
  <si>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</si>
  <si>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</si>
  <si>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</si>
  <si>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</si>
  <si>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</si>
  <si>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</si>
  <si>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</si>
  <si>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</si>
  <si>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</si>
  <si>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</si>
  <si>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</si>
  <si>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</si>
  <si>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</si>
  <si>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</si>
  <si>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</si>
  <si>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</si>
  <si>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</si>
  <si>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</si>
  <si>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</si>
  <si>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</si>
  <si>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</si>
  <si>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</si>
  <si>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</si>
  <si>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</si>
  <si>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</si>
  <si>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</si>
  <si>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</si>
  <si>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</si>
  <si>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</si>
  <si>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</si>
  <si>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</si>
  <si>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</si>
  <si>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</si>
  <si>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</si>
  <si>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</si>
  <si>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</si>
  <si>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</si>
  <si>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</si>
  <si>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</si>
  <si>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</si>
  <si>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</si>
  <si>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</si>
  <si>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</si>
  <si>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</si>
  <si>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</si>
  <si>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</si>
  <si>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</si>
  <si>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</si>
  <si>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</si>
  <si>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</si>
  <si>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</si>
  <si>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</si>
  <si>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</si>
  <si>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</si>
  <si>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</si>
  <si>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</si>
  <si>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</si>
  <si>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</si>
  <si>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</si>
  <si>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</si>
  <si>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</si>
  <si>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</si>
  <si>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</si>
  <si>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</si>
  <si>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</si>
  <si>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</si>
  <si>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</si>
  <si>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</si>
  <si>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</si>
  <si>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</si>
  <si>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</si>
  <si>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</si>
  <si>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</si>
  <si>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</si>
  <si>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</si>
  <si>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</si>
  <si>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</si>
  <si>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</si>
  <si>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</si>
  <si>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</si>
  <si>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</si>
  <si>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</si>
  <si>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</si>
  <si>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</si>
  <si>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</si>
  <si>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</si>
  <si>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</si>
  <si>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</si>
  <si>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</si>
  <si>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</si>
  <si>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</si>
  <si>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</si>
  <si>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</si>
  <si>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</si>
  <si>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</si>
  <si>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</si>
  <si>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</si>
  <si>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</si>
  <si>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</si>
  <si>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</si>
  <si>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</si>
  <si>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</si>
  <si>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</si>
  <si>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</si>
  <si>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</si>
  <si>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</si>
  <si>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</si>
  <si>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</si>
  <si>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</si>
  <si>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</si>
  <si>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</si>
  <si>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</si>
  <si>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</si>
  <si>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</si>
  <si>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</si>
  <si>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</si>
  <si>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</si>
  <si>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</si>
  <si>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</si>
  <si>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</si>
  <si>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</si>
  <si>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</si>
  <si>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</si>
  <si>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</si>
  <si>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</si>
  <si>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</si>
  <si>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</si>
  <si>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</si>
  <si>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</si>
  <si>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</si>
  <si>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</si>
  <si>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</si>
  <si>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</si>
  <si>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</si>
  <si>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</si>
  <si>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</si>
  <si>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</si>
  <si>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</si>
  <si>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</si>
  <si>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</si>
  <si>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</si>
  <si>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</si>
  <si>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</si>
  <si>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</si>
  <si>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</si>
  <si>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</si>
  <si>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</si>
  <si>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</si>
  <si>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</si>
  <si>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</si>
  <si>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</si>
  <si>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</si>
  <si>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</si>
  <si>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</si>
  <si>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</si>
  <si>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</si>
  <si>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</si>
  <si>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</si>
  <si>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</si>
  <si>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</si>
  <si>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</si>
  <si>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</si>
  <si>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</si>
  <si>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</si>
  <si>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</si>
  <si>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</si>
  <si>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</si>
  <si>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</si>
  <si>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</si>
  <si>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</si>
  <si>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</si>
  <si>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</si>
  <si>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</si>
  <si>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</si>
  <si>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</si>
  <si>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</si>
  <si>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</si>
  <si>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</si>
  <si>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</si>
  <si>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</si>
  <si>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</si>
  <si>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</si>
  <si>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</si>
  <si>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</si>
  <si>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</si>
  <si>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</si>
  <si>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</si>
  <si>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</si>
  <si>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</si>
  <si>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</si>
  <si>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</si>
  <si>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</si>
  <si>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</si>
  <si>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</si>
  <si>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</si>
  <si>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</si>
  <si>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</si>
  <si>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</si>
  <si>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</si>
  <si>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</si>
  <si>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</si>
  <si>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</si>
  <si>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</si>
  <si>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</si>
  <si>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</si>
  <si>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</si>
  <si>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</si>
  <si>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</si>
  <si>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</si>
  <si>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</si>
  <si>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</si>
  <si>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</si>
  <si>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</si>
  <si>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</si>
  <si>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</si>
  <si>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</si>
  <si>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</si>
  <si>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</si>
  <si>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</si>
  <si>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</si>
  <si>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</si>
  <si>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</si>
  <si>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</si>
  <si>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</si>
  <si>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</si>
  <si>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</si>
  <si>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</si>
  <si>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</si>
  <si>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</si>
  <si>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</si>
  <si>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</si>
  <si>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</si>
  <si>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</si>
  <si>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</si>
  <si>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</si>
  <si>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</si>
  <si>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</si>
  <si>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</si>
  <si>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</si>
  <si>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</si>
  <si>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</si>
  <si>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</si>
  <si>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</si>
  <si>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</si>
  <si>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</si>
  <si>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</si>
  <si>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</si>
  <si>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</si>
  <si>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</si>
  <si>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</si>
  <si>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</si>
  <si>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</si>
  <si>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</si>
  <si>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</si>
  <si>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</si>
  <si>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</si>
  <si>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</si>
  <si>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</si>
  <si>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</si>
  <si>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</si>
  <si>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</si>
  <si>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</si>
  <si>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</si>
  <si>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</si>
  <si>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</si>
  <si>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</si>
  <si>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</si>
  <si>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</si>
  <si>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</si>
  <si>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</si>
  <si>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</si>
  <si>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</si>
  <si>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</si>
  <si>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</si>
  <si>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</si>
  <si>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</si>
  <si>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</si>
  <si>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</si>
  <si>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</si>
  <si>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</si>
  <si>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</si>
  <si>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</si>
  <si>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</si>
  <si>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</si>
  <si>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</si>
  <si>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</si>
  <si>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</si>
  <si>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</si>
  <si>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</si>
  <si>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</si>
  <si>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</si>
  <si>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</si>
  <si>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</si>
  <si>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</si>
  <si>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</si>
  <si>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</si>
  <si>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</si>
  <si>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</si>
  <si>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</si>
  <si>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</si>
  <si>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</si>
  <si>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</si>
  <si>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</si>
  <si>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</si>
  <si>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</si>
  <si>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</si>
  <si>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</si>
  <si>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</si>
  <si>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</si>
  <si>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</si>
  <si>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</si>
  <si>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</si>
  <si>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</si>
  <si>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</si>
  <si>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</si>
  <si>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</si>
  <si>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</si>
  <si>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</si>
  <si>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</si>
  <si>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</si>
  <si>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</si>
  <si>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</si>
  <si>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</si>
  <si>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</si>
  <si>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</si>
  <si>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</si>
  <si>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</si>
  <si>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</si>
  <si>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</si>
  <si>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</si>
  <si>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</si>
  <si>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</si>
  <si>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</si>
  <si>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</si>
  <si>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</si>
  <si>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</si>
  <si>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</si>
  <si>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</si>
  <si>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</si>
  <si>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</si>
  <si>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</si>
  <si>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</si>
  <si>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</si>
  <si>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</si>
  <si>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</si>
  <si>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</si>
  <si>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</si>
  <si>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</si>
  <si>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</si>
  <si>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</si>
  <si>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</si>
  <si>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</si>
  <si>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</si>
  <si>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</si>
  <si>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</si>
  <si>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</si>
  <si>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</si>
  <si>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</si>
  <si>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</si>
  <si>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</si>
  <si>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</si>
  <si>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</si>
  <si>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</si>
  <si>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</si>
  <si>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</si>
  <si>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</si>
  <si>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</si>
  <si>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</si>
  <si>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</si>
  <si>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</si>
  <si>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</si>
  <si>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</si>
  <si>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</si>
  <si>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</si>
  <si>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</si>
  <si>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</si>
  <si>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</si>
  <si>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</si>
  <si>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</si>
  <si>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</si>
  <si>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</si>
  <si>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</si>
  <si>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</si>
  <si>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</si>
  <si>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</si>
  <si>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</si>
  <si>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</si>
  <si>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</si>
  <si>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</si>
  <si>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</si>
  <si>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</si>
  <si>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</si>
  <si>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</si>
  <si>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</si>
  <si>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</si>
  <si>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</si>
  <si>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</si>
  <si>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</si>
  <si>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</si>
  <si>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</si>
  <si>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</si>
  <si>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</si>
  <si>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</si>
  <si>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</si>
  <si>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</si>
  <si>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</si>
  <si>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</si>
  <si>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</si>
  <si>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</si>
  <si>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</si>
  <si>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</si>
  <si>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</si>
  <si>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</si>
  <si>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</si>
  <si>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</si>
  <si>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</si>
  <si>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</si>
  <si>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</si>
  <si>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</si>
  <si>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</si>
  <si>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</si>
  <si>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</si>
  <si>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</si>
  <si>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</si>
  <si>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</si>
  <si>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</si>
  <si>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</si>
  <si>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</si>
  <si>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</si>
  <si>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</si>
  <si>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</si>
  <si>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</si>
  <si>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</si>
  <si>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</si>
  <si>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</si>
  <si>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</si>
  <si>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</si>
  <si>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</si>
  <si>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</si>
  <si>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</si>
  <si>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</si>
  <si>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</si>
  <si>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</si>
  <si>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</si>
  <si>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</si>
  <si>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</si>
  <si>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</si>
  <si>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</si>
  <si>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</si>
  <si>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</si>
  <si>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</si>
  <si>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</si>
  <si>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</si>
  <si>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</si>
  <si>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</si>
  <si>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</si>
  <si>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</si>
  <si>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</si>
  <si>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</si>
  <si>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</si>
  <si>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</si>
  <si>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</si>
  <si>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</si>
  <si>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</si>
  <si>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</si>
  <si>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</si>
  <si>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</si>
  <si>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</si>
  <si>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</si>
  <si>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</si>
  <si>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</si>
  <si>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</si>
  <si>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</si>
  <si>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</si>
  <si>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</si>
  <si>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</si>
  <si>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</si>
  <si>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</si>
  <si>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</si>
  <si>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</si>
  <si>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</si>
  <si>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</si>
  <si>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</si>
  <si>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</si>
  <si>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</si>
  <si>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</si>
  <si>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</si>
  <si>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</si>
  <si>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</si>
  <si>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</si>
  <si>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</si>
  <si>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</si>
  <si>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</si>
  <si>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</si>
  <si>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</si>
  <si>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</si>
  <si>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</si>
  <si>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</si>
  <si>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</si>
  <si>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</si>
  <si>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</si>
  <si>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</si>
  <si>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</si>
  <si>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</si>
  <si>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</si>
  <si>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</si>
  <si>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</si>
  <si>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</si>
  <si>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</si>
  <si>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</si>
  <si>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</si>
  <si>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</si>
  <si>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</si>
  <si>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</si>
  <si>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</si>
  <si>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</si>
  <si>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</si>
  <si>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</si>
  <si>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</si>
  <si>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</si>
  <si>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</si>
  <si>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</si>
  <si>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</si>
  <si>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</si>
  <si>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</si>
  <si>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</si>
  <si>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</si>
  <si>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</si>
  <si>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</si>
  <si>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</si>
  <si>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</si>
  <si>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</si>
  <si>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</si>
  <si>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</si>
  <si>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</si>
  <si>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</si>
  <si>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</si>
  <si>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</si>
  <si>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</si>
  <si>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</si>
  <si>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</si>
  <si>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</si>
  <si>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</si>
  <si>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</si>
  <si>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</si>
  <si>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</si>
  <si>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</si>
  <si>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</si>
  <si>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</si>
  <si>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</si>
  <si>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</si>
  <si>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</si>
  <si>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</si>
  <si>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</si>
  <si>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</si>
  <si>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</si>
  <si>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</si>
  <si>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</si>
  <si>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</si>
  <si>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</si>
  <si>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</si>
  <si>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</si>
  <si>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</si>
  <si>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</si>
  <si>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</si>
  <si>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</si>
  <si>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</si>
  <si>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</si>
  <si>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</si>
  <si>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</si>
  <si>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</si>
  <si>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</si>
  <si>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</si>
  <si>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</si>
  <si>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</si>
  <si>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</si>
  <si>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</si>
  <si>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</si>
  <si>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</si>
  <si>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</si>
  <si>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</si>
  <si>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</si>
  <si>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</si>
  <si>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</si>
  <si>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</si>
  <si>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</si>
  <si>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</si>
  <si>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</si>
  <si>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</si>
  <si>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</si>
  <si>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</si>
  <si>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</si>
  <si>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</si>
  <si>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</si>
  <si>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</si>
  <si>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</si>
  <si>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</si>
  <si>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</si>
  <si>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</si>
  <si>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</si>
  <si>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</si>
  <si>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</si>
  <si>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</si>
  <si>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</si>
  <si>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</si>
  <si>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</si>
  <si>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</si>
  <si>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</si>
  <si>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</si>
  <si>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</si>
  <si>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</si>
  <si>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</si>
  <si>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</si>
  <si>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</si>
  <si>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</si>
  <si>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</si>
  <si>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</si>
  <si>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</si>
  <si>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</si>
  <si>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</si>
  <si>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</si>
  <si>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</si>
  <si>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</si>
  <si>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</si>
  <si>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</si>
  <si>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</si>
  <si>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</si>
  <si>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</si>
  <si>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</si>
  <si>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</si>
  <si>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</si>
  <si>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</si>
  <si>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</si>
  <si>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</si>
  <si>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</si>
  <si>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</si>
  <si>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</si>
  <si>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</si>
  <si>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</si>
  <si>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</si>
  <si>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</si>
  <si>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</si>
  <si>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</si>
  <si>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</si>
  <si>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</si>
  <si>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</si>
  <si>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</si>
  <si>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</si>
  <si>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</si>
  <si>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</si>
  <si>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</si>
  <si>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</si>
  <si>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</si>
  <si>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</si>
  <si>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</si>
  <si>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</si>
  <si>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</si>
  <si>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</si>
  <si>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</si>
  <si>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</si>
  <si>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</si>
  <si>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</si>
  <si>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</si>
  <si>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</si>
  <si>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</si>
  <si>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</si>
  <si>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</si>
  <si>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</si>
  <si>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</si>
  <si>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</si>
  <si>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</si>
  <si>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</si>
  <si>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</si>
  <si>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</si>
  <si>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</si>
  <si>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</si>
  <si>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</si>
  <si>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</si>
  <si>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</si>
  <si>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</si>
  <si>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</si>
  <si>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</si>
  <si>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</si>
  <si>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</si>
  <si>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</si>
  <si>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</si>
  <si>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</si>
  <si>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</si>
  <si>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</si>
  <si>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</si>
  <si>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</si>
  <si>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</si>
  <si>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</si>
  <si>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</si>
  <si>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</si>
  <si>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</si>
  <si>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</si>
  <si>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</si>
  <si>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</si>
  <si>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</si>
  <si>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</si>
  <si>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</si>
  <si>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</si>
  <si>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</si>
  <si>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</si>
  <si>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</si>
  <si>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</si>
  <si>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</si>
  <si>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</si>
  <si>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</si>
  <si>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</si>
  <si>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</si>
  <si>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</si>
  <si>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</si>
  <si>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</si>
  <si>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</si>
  <si>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</si>
  <si>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</si>
  <si>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</si>
  <si>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</si>
  <si>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</si>
  <si>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</si>
  <si>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</si>
  <si>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</si>
  <si>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</si>
  <si>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</si>
  <si>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</si>
  <si>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</si>
  <si>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</si>
  <si>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</si>
  <si>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</si>
  <si>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</si>
  <si>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</si>
  <si>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</si>
  <si>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</si>
  <si>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</si>
  <si>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</si>
  <si>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</si>
  <si>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</si>
  <si>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</si>
  <si>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</si>
  <si>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</si>
  <si>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</si>
  <si>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</si>
  <si>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</si>
  <si>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</si>
  <si>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</si>
  <si>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</si>
  <si>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</si>
  <si>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</si>
  <si>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</si>
  <si>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</si>
  <si>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</si>
  <si>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</si>
  <si>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</si>
  <si>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</si>
  <si>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</si>
  <si>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</si>
  <si>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</si>
  <si>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</si>
  <si>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</si>
  <si>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</si>
  <si>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</si>
  <si>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</si>
  <si>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</si>
  <si>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</si>
  <si>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</si>
  <si>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</si>
  <si>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</si>
  <si>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</si>
  <si>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</si>
  <si>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</si>
  <si>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</si>
  <si>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</si>
  <si>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</si>
  <si>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</si>
  <si>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</si>
  <si>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</si>
  <si>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</si>
  <si>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</si>
  <si>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</si>
  <si>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</si>
  <si>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</si>
  <si>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</si>
  <si>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</si>
  <si>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</si>
  <si>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</si>
  <si>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</si>
  <si>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</si>
  <si>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</si>
  <si>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</si>
  <si>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</si>
  <si>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</si>
  <si>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</si>
  <si>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</si>
  <si>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</si>
  <si>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</si>
  <si>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</si>
  <si>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</si>
  <si>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</si>
  <si>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</si>
  <si>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</si>
  <si>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</si>
  <si>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</si>
  <si>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</si>
  <si>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</si>
  <si>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</si>
  <si>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</si>
  <si>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</si>
  <si>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</si>
  <si>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</si>
  <si>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</si>
  <si>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</si>
  <si>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</si>
  <si>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</si>
  <si>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</si>
  <si>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</si>
  <si>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</si>
  <si>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</si>
  <si>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</si>
  <si>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</si>
  <si>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</si>
  <si>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</si>
  <si>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</si>
  <si>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</si>
  <si>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</si>
  <si>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</si>
  <si>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</si>
  <si>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</si>
  <si>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</si>
  <si>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</si>
  <si>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</si>
  <si>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</si>
  <si>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</si>
  <si>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</si>
  <si>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</si>
  <si>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</si>
  <si>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</si>
  <si>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</si>
  <si>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</si>
  <si>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</si>
  <si>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</si>
  <si>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</si>
  <si>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</si>
  <si>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</si>
  <si>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</si>
  <si>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</si>
  <si>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</si>
  <si>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</si>
  <si>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</si>
  <si>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</si>
  <si>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</si>
  <si>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</si>
  <si>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</si>
  <si>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</si>
  <si>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</si>
  <si>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</si>
  <si>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</si>
  <si>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</si>
  <si>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</si>
  <si>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</si>
  <si>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</si>
  <si>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</si>
  <si>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</si>
  <si>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</si>
  <si>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</si>
  <si>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</si>
  <si>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</si>
  <si>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</si>
  <si>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</si>
  <si>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</si>
  <si>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</si>
  <si>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</si>
  <si>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</si>
  <si>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</si>
  <si>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</si>
  <si>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</si>
  <si>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</si>
  <si>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</si>
  <si>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</si>
  <si>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</si>
  <si>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</si>
  <si>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</si>
  <si>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</si>
  <si>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</si>
  <si>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</si>
  <si>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</si>
  <si>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</si>
  <si>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</si>
  <si>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</si>
  <si>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</si>
  <si>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</si>
  <si>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</si>
  <si>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</si>
  <si>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</si>
  <si>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</si>
  <si>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</si>
  <si>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</si>
  <si>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</si>
  <si>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</si>
  <si>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</si>
  <si>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</si>
  <si>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</si>
  <si>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</si>
  <si>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</si>
  <si>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</si>
  <si>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</si>
  <si>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</si>
  <si>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</si>
  <si>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</si>
  <si>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</si>
  <si>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</si>
  <si>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</si>
  <si>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</si>
  <si>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</si>
  <si>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</si>
  <si>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</si>
  <si>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</si>
  <si>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</si>
  <si>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</si>
  <si>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</si>
  <si>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</si>
  <si>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</si>
  <si>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</si>
  <si>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</si>
  <si>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</si>
  <si>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</si>
  <si>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</si>
  <si>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</si>
  <si>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</si>
  <si>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</si>
  <si>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</si>
  <si>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</si>
  <si>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</si>
  <si>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</si>
  <si>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</si>
  <si>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</si>
  <si>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</si>
  <si>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</si>
  <si>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</si>
  <si>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</si>
  <si>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</si>
  <si>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</si>
  <si>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</si>
  <si>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</si>
  <si>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</si>
  <si>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</si>
  <si>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</si>
  <si>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</si>
  <si>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</si>
  <si>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</si>
  <si>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</si>
  <si>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</si>
  <si>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</si>
  <si>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</si>
  <si>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</si>
  <si>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</si>
  <si>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</si>
  <si>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</si>
  <si>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</si>
  <si>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</si>
  <si>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</si>
  <si>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</si>
  <si>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</si>
  <si>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</si>
  <si>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</si>
  <si>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</si>
  <si>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</si>
  <si>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</si>
  <si>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</si>
  <si>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</si>
  <si>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</si>
  <si>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</si>
  <si>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</si>
  <si>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</si>
  <si>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</si>
  <si>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</si>
  <si>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</si>
  <si>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</si>
  <si>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</si>
  <si>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</si>
  <si>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</si>
  <si>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</si>
  <si>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</si>
  <si>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</si>
  <si>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</si>
  <si>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</si>
  <si>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</si>
  <si>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</si>
  <si>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</si>
  <si>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</si>
  <si>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</si>
  <si>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</si>
  <si>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</si>
  <si>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</si>
  <si>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</si>
  <si>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</si>
  <si>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</si>
  <si>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</si>
  <si>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</si>
  <si>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</si>
  <si>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</si>
  <si>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</si>
  <si>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</si>
  <si>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</si>
  <si>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</si>
  <si>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</si>
  <si>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</si>
  <si>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</si>
  <si>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</si>
  <si>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</si>
  <si>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</si>
  <si>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</si>
  <si>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</si>
  <si>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</si>
  <si>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</si>
  <si>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</si>
  <si>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</si>
  <si>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</si>
  <si>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</si>
  <si>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</si>
  <si>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</si>
  <si>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</si>
  <si>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</si>
  <si>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</si>
  <si>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</si>
  <si>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</si>
  <si>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</si>
  <si>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</si>
  <si>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</si>
  <si>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</si>
  <si>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</si>
  <si>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</si>
  <si>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</si>
  <si>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</si>
  <si>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</si>
  <si>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</si>
  <si>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</si>
  <si>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</si>
  <si>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</si>
  <si>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</si>
  <si>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</si>
  <si>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</si>
  <si>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</si>
  <si>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</si>
  <si>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</si>
  <si>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</si>
  <si>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</si>
  <si>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</si>
  <si>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</si>
  <si>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</si>
  <si>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</si>
  <si>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</si>
  <si>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</si>
  <si>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</si>
  <si>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</si>
  <si>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</si>
  <si>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</si>
  <si>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</si>
  <si>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</si>
  <si>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</si>
  <si>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</si>
  <si>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</si>
  <si>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</si>
  <si>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</si>
  <si>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</si>
  <si>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</si>
  <si>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</si>
  <si>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</si>
  <si>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</si>
  <si>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</si>
  <si>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</si>
  <si>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</si>
  <si>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</si>
  <si>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</si>
  <si>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</si>
  <si>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</si>
  <si>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</si>
  <si>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</si>
  <si>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</si>
  <si>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</si>
  <si>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</si>
  <si>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</si>
  <si>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</si>
  <si>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</si>
  <si>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</si>
  <si>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</si>
  <si>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</si>
  <si>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</si>
  <si>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</si>
  <si>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</si>
  <si>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</si>
  <si>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</si>
  <si>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</si>
  <si>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</si>
  <si>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</si>
  <si>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</si>
  <si>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</si>
  <si>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</si>
  <si>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</si>
  <si>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</si>
  <si>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</si>
  <si>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</si>
  <si>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</si>
  <si>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</si>
  <si>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</si>
  <si>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</si>
  <si>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</si>
  <si>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</si>
  <si>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</si>
  <si>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</si>
  <si>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</si>
  <si>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</si>
  <si>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</si>
  <si>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</si>
  <si>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</si>
  <si>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</si>
  <si>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</si>
  <si>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</si>
  <si>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</si>
  <si>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</si>
  <si>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</si>
  <si>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</si>
  <si>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</si>
  <si>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</si>
  <si>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</si>
  <si>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</si>
  <si>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</si>
  <si>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</si>
  <si>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</si>
  <si>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</si>
  <si>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</si>
  <si>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</si>
  <si>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</si>
  <si>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</si>
  <si>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</si>
  <si>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</si>
  <si>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</si>
  <si>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</si>
  <si>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</si>
  <si>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</si>
  <si>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</si>
  <si>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</si>
  <si>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</si>
  <si>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</si>
  <si>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</si>
  <si>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</si>
  <si>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</si>
  <si>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</si>
  <si>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</si>
  <si>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</si>
  <si>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</si>
  <si>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</si>
  <si>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</si>
  <si>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</si>
  <si>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</si>
  <si>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</si>
  <si>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</si>
  <si>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</si>
  <si>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</si>
  <si>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</si>
  <si>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</si>
  <si>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</si>
  <si>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</si>
  <si>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</si>
  <si>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</si>
  <si>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</si>
  <si>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</si>
  <si>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</si>
  <si>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</si>
  <si>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</si>
  <si>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</si>
  <si>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</si>
  <si>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</si>
  <si>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</si>
  <si>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</si>
  <si>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</si>
  <si>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</si>
  <si>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</si>
  <si>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</si>
  <si>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</si>
  <si>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</si>
  <si>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</si>
  <si>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</si>
  <si>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</si>
  <si>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</si>
  <si>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</si>
  <si>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</si>
  <si>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</si>
  <si>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</si>
  <si>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</si>
  <si>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</si>
  <si>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</si>
  <si>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</si>
  <si>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</si>
  <si>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</si>
  <si>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</si>
  <si>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</si>
  <si>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</si>
  <si>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</si>
  <si>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</si>
  <si>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</si>
  <si>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</si>
  <si>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</si>
  <si>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</si>
  <si>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</si>
  <si>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</si>
  <si>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</si>
  <si>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</si>
  <si>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</si>
  <si>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</si>
  <si>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</si>
  <si>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</si>
  <si>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</si>
  <si>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</si>
  <si>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</si>
  <si>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</si>
  <si>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</si>
  <si>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</si>
  <si>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</si>
  <si>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</si>
  <si>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</si>
  <si>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</si>
  <si>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</si>
  <si>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</si>
  <si>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</si>
  <si>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</si>
  <si>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</si>
  <si>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</si>
  <si>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</si>
  <si>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</si>
  <si>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</si>
  <si>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</si>
  <si>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</si>
  <si>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</si>
  <si>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</si>
  <si>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</si>
  <si>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</si>
  <si>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</si>
  <si>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</si>
  <si>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</si>
  <si>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</si>
  <si>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</si>
  <si>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</si>
  <si>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</si>
  <si>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</si>
  <si>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</si>
  <si>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</si>
  <si>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</si>
  <si>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</si>
  <si>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</si>
  <si>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</si>
  <si>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</si>
  <si>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</si>
  <si>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</si>
  <si>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</si>
  <si>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</si>
  <si>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</si>
  <si>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</si>
  <si>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</si>
  <si>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</si>
  <si>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</si>
  <si>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</si>
  <si>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</si>
  <si>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</si>
  <si>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</si>
  <si>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</si>
  <si>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</si>
  <si>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</si>
  <si>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</si>
  <si>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</si>
  <si>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</si>
  <si>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</si>
  <si>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</si>
  <si>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</si>
  <si>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</si>
  <si>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</si>
  <si>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</si>
  <si>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</si>
  <si>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</si>
  <si>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</si>
  <si>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</si>
  <si>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</si>
  <si>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</si>
  <si>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</si>
  <si>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</si>
  <si>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</si>
  <si>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</si>
  <si>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</si>
  <si>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</si>
  <si>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</si>
  <si>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</si>
  <si>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</si>
  <si>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</si>
  <si>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</si>
  <si>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</si>
  <si>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</si>
  <si>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</si>
  <si>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</si>
  <si>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</si>
  <si>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</si>
  <si>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</si>
  <si>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</si>
  <si>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</si>
  <si>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</si>
  <si>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</si>
  <si>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</si>
  <si>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</si>
  <si>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</si>
  <si>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</si>
  <si>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</si>
  <si>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</si>
  <si>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</si>
  <si>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</si>
  <si>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</si>
  <si>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</si>
  <si>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</si>
  <si>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</si>
  <si>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</si>
  <si>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</si>
  <si>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</si>
  <si>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</si>
  <si>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</si>
  <si>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</si>
  <si>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</si>
  <si>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</si>
  <si>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</si>
  <si>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</si>
  <si>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</si>
  <si>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</si>
  <si>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</si>
  <si>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</si>
  <si>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</si>
  <si>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</si>
  <si>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</si>
  <si>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</si>
  <si>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</si>
  <si>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</si>
  <si>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</si>
  <si>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</si>
  <si>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</si>
  <si>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</si>
  <si>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</si>
  <si>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</si>
  <si>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</si>
  <si>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</si>
  <si>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</si>
  <si>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</si>
  <si>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</si>
  <si>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</si>
  <si>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</si>
  <si>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</si>
  <si>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</si>
  <si>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</si>
  <si>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</si>
  <si>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</si>
  <si>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</si>
  <si>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</si>
  <si>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</si>
  <si>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</si>
  <si>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</si>
  <si>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</si>
  <si>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</si>
  <si>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</si>
  <si>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</si>
  <si>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</si>
  <si>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</si>
  <si>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</si>
  <si>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</si>
  <si>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</si>
  <si>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</si>
  <si>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</si>
  <si>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</si>
  <si>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</si>
  <si>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</si>
  <si>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</si>
  <si>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</si>
  <si>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</si>
  <si>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</si>
  <si>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</si>
  <si>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</si>
  <si>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</si>
  <si>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</si>
  <si>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</si>
  <si>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</si>
  <si>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</si>
  <si>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</si>
  <si>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</si>
  <si>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</si>
  <si>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</si>
  <si>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</si>
  <si>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</si>
  <si>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</si>
  <si>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</si>
  <si>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</si>
  <si>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</si>
  <si>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</si>
  <si>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</si>
  <si>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</si>
  <si>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</si>
  <si>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</si>
  <si>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</si>
  <si>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</si>
  <si>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</si>
  <si>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</si>
  <si>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</si>
  <si>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</si>
  <si>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</si>
  <si>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</si>
  <si>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</si>
  <si>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</si>
  <si>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</si>
  <si>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</si>
  <si>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</si>
  <si>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</si>
  <si>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</si>
  <si>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</si>
  <si>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</si>
  <si>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</si>
  <si>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</si>
  <si>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</si>
  <si>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</si>
  <si>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</si>
  <si>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</si>
  <si>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</si>
  <si>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</si>
  <si>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</si>
  <si>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</si>
  <si>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</si>
  <si>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</si>
  <si>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</si>
  <si>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</si>
  <si>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</si>
  <si>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</si>
  <si>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</si>
  <si>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</si>
  <si>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</si>
  <si>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</si>
  <si>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</si>
  <si>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</si>
  <si>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</si>
  <si>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</si>
  <si>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</si>
  <si>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</si>
  <si>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</si>
  <si>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</si>
  <si>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</si>
  <si>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</si>
  <si>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</si>
  <si>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</si>
  <si>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</si>
  <si>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</si>
  <si>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</si>
  <si>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</si>
  <si>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</si>
  <si>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</si>
  <si>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</si>
  <si>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</si>
  <si>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</si>
  <si>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</si>
  <si>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</si>
  <si>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</si>
  <si>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</si>
  <si>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</si>
  <si>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</si>
  <si>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</si>
  <si>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</si>
  <si>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</si>
  <si>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</si>
  <si>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</si>
  <si>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</si>
  <si>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</si>
  <si>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</si>
  <si>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</si>
  <si>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</si>
  <si>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</si>
  <si>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</si>
  <si>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</si>
  <si>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</si>
  <si>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</si>
  <si>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</si>
  <si>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</si>
  <si>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</si>
  <si>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</si>
  <si>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</si>
  <si>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</si>
  <si>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</si>
  <si>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</si>
  <si>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</si>
  <si>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</si>
  <si>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</si>
  <si>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</si>
  <si>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</si>
  <si>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</si>
  <si>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</si>
  <si>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</si>
  <si>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</si>
  <si>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</si>
  <si>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</si>
  <si>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</si>
  <si>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</si>
  <si>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</si>
  <si>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</si>
  <si>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</si>
  <si>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</si>
  <si>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</si>
  <si>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</si>
  <si>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</si>
  <si>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</si>
  <si>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</si>
  <si>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</si>
  <si>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</si>
  <si>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</si>
  <si>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</si>
  <si>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</si>
  <si>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</si>
  <si>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</si>
  <si>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</si>
  <si>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</si>
  <si>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</si>
  <si>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</si>
  <si>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</si>
  <si>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</si>
  <si>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</si>
  <si>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</si>
  <si>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</si>
  <si>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</si>
  <si>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</si>
  <si>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</si>
  <si>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</si>
  <si>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</si>
  <si>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</si>
  <si>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</si>
  <si>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</si>
  <si>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</si>
  <si>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</si>
  <si>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</si>
  <si>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</si>
  <si>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</si>
  <si>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</si>
  <si>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</si>
  <si>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</si>
  <si>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</si>
  <si>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</si>
  <si>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</si>
  <si>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</si>
  <si>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</si>
  <si>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</si>
  <si>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</si>
  <si>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</si>
  <si>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</si>
  <si>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</si>
  <si>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</si>
  <si>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</si>
  <si>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</si>
  <si>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</si>
  <si>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</si>
  <si>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</si>
  <si>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</si>
  <si>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</si>
  <si>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</si>
  <si>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</si>
  <si>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</si>
  <si>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</si>
  <si>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</si>
  <si>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</si>
  <si>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</si>
  <si>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</si>
  <si>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</si>
  <si>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</si>
  <si>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</si>
  <si>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</si>
  <si>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</si>
  <si>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</si>
  <si>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</si>
  <si>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</si>
  <si>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</si>
  <si>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</si>
  <si>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</si>
  <si>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</si>
  <si>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</si>
  <si>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</si>
  <si>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</si>
  <si>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</si>
  <si>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</si>
  <si>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</si>
  <si>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</si>
  <si>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</si>
  <si>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</si>
  <si>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</si>
  <si>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</si>
  <si>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</si>
  <si>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</si>
  <si>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</si>
  <si>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</si>
  <si>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</si>
  <si>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</si>
  <si>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</si>
  <si>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</si>
  <si>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</si>
  <si>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</si>
  <si>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</si>
  <si>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</si>
  <si>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</si>
  <si>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</si>
  <si>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</si>
  <si>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</si>
  <si>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</si>
  <si>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</si>
  <si>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</si>
  <si>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</si>
  <si>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</si>
  <si>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</si>
  <si>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</si>
  <si>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</si>
  <si>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</si>
  <si>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</si>
  <si>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</si>
  <si>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</si>
  <si>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</si>
  <si>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</si>
  <si>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</si>
  <si>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</si>
  <si>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</si>
  <si>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</si>
  <si>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</si>
  <si>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</si>
  <si>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</si>
  <si>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</si>
  <si>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</si>
  <si>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</si>
  <si>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</si>
  <si>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</si>
  <si>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</si>
  <si>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</si>
  <si>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</si>
  <si>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</si>
  <si>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</si>
  <si>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</si>
  <si>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</si>
  <si>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</si>
  <si>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</si>
  <si>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</si>
  <si>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</si>
  <si>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</si>
  <si>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</si>
  <si>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</si>
  <si>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</si>
  <si>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</si>
  <si>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</si>
  <si>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</si>
  <si>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</si>
  <si>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</si>
  <si>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</si>
  <si>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</si>
  <si>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</si>
  <si>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</si>
  <si>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</si>
  <si>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</si>
  <si>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</si>
  <si>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</si>
  <si>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</si>
  <si>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</si>
  <si>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</si>
  <si>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</si>
  <si>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</si>
  <si>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</si>
  <si>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</si>
  <si>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</si>
  <si>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</si>
  <si>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</si>
  <si>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</si>
  <si>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</si>
  <si>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</si>
  <si>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</si>
  <si>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</si>
  <si>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</si>
  <si>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</si>
  <si>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</si>
  <si>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</si>
  <si>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</si>
  <si>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</si>
  <si>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</si>
  <si>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</si>
  <si>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</si>
  <si>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</si>
  <si>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</si>
  <si>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</si>
  <si>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</si>
  <si>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</si>
  <si>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</si>
  <si>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</si>
  <si>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</si>
  <si>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</si>
  <si>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</si>
  <si>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</si>
  <si>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</si>
  <si>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</si>
  <si>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</si>
  <si>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</si>
  <si>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</si>
  <si>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</si>
  <si>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</si>
  <si>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</si>
  <si>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</si>
  <si>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</si>
  <si>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</si>
  <si>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</si>
  <si>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</si>
  <si>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</si>
  <si>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</si>
  <si>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</si>
  <si>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</si>
  <si>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</si>
  <si>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</si>
  <si>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</si>
  <si>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</si>
  <si>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</si>
  <si>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</si>
  <si>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</si>
  <si>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</si>
  <si>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</si>
  <si>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</si>
  <si>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</si>
  <si>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</si>
  <si>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</si>
  <si>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</si>
  <si>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</si>
  <si>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</si>
  <si>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</si>
  <si>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</si>
  <si>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</si>
  <si>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</si>
  <si>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</si>
  <si>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</si>
  <si>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</si>
  <si>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</si>
  <si>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</si>
  <si>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</si>
  <si>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</si>
  <si>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</si>
  <si>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</si>
  <si>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</si>
  <si>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</si>
  <si>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</si>
  <si>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</si>
  <si>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</si>
  <si>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</si>
  <si>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</si>
  <si>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</si>
  <si>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</si>
  <si>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</si>
  <si>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</si>
  <si>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</si>
  <si>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</si>
  <si>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</si>
  <si>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</si>
  <si>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</si>
  <si>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</si>
  <si>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</si>
  <si>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</si>
  <si>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</si>
  <si>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</si>
  <si>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</si>
  <si>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</si>
  <si>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</si>
  <si>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</si>
  <si>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</si>
  <si>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</si>
  <si>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</si>
  <si>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</si>
  <si>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</si>
  <si>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</si>
  <si>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</si>
  <si>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</si>
  <si>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</si>
  <si>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</si>
  <si>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</si>
  <si>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</si>
  <si>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</si>
  <si>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</si>
  <si>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</si>
  <si>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</si>
  <si>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</si>
  <si>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</si>
  <si>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</si>
  <si>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</si>
  <si>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</si>
  <si>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</si>
  <si>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</si>
  <si>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</si>
  <si>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</si>
  <si>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</si>
  <si>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</si>
  <si>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</si>
  <si>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</si>
  <si>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</si>
  <si>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</si>
  <si>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</si>
  <si>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</si>
  <si>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</si>
  <si>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</si>
  <si>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</si>
  <si>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</si>
  <si>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</si>
  <si>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</si>
  <si>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</si>
  <si>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</si>
  <si>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</si>
  <si>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</si>
  <si>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</si>
  <si>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</si>
  <si>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</si>
  <si>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</si>
  <si>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</si>
  <si>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</si>
  <si>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</si>
  <si>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</si>
  <si>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</si>
  <si>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</si>
  <si>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</si>
  <si>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</si>
  <si>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</si>
  <si>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</si>
  <si>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</si>
  <si>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</si>
  <si>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</si>
  <si>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</si>
  <si>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</si>
  <si>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</si>
  <si>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</si>
  <si>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</si>
  <si>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</si>
  <si>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</si>
  <si>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</si>
  <si>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</si>
  <si>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</si>
  <si>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</si>
  <si>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</si>
  <si>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</si>
  <si>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</si>
  <si>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</si>
  <si>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</si>
  <si>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</si>
  <si>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</si>
  <si>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</si>
  <si>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</si>
  <si>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</si>
  <si>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</si>
  <si>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</si>
  <si>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</si>
  <si>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</si>
  <si>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</si>
  <si>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</si>
  <si>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</si>
  <si>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</si>
  <si>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</si>
  <si>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</si>
  <si>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</si>
  <si>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</si>
  <si>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</si>
  <si>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</si>
  <si>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</si>
  <si>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</si>
  <si>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</si>
  <si>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</si>
  <si>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</si>
  <si>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</si>
  <si>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</si>
  <si>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</si>
  <si>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</si>
  <si>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</si>
  <si>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</si>
  <si>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</si>
  <si>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</si>
  <si>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</si>
  <si>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</si>
  <si>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</si>
  <si>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</si>
  <si>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</si>
  <si>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</si>
  <si>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</si>
  <si>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</si>
  <si>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</si>
  <si>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</si>
  <si>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</si>
  <si>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</si>
  <si>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</si>
  <si>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</si>
  <si>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</si>
  <si>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</si>
  <si>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</si>
  <si>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</si>
  <si>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</si>
  <si>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</si>
  <si>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</si>
  <si>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</si>
  <si>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</si>
  <si>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</si>
  <si>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</si>
  <si>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</si>
  <si>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</si>
  <si>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</si>
  <si>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</si>
  <si>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</si>
  <si>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</si>
  <si>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</si>
  <si>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</si>
  <si>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</si>
  <si>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</si>
  <si>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</si>
  <si>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</si>
  <si>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</si>
  <si>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</si>
  <si>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</si>
  <si>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</si>
  <si>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</si>
  <si>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</si>
  <si>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</si>
  <si>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</si>
  <si>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</si>
  <si>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</si>
  <si>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</si>
  <si>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</si>
  <si>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</si>
  <si>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</si>
  <si>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</si>
  <si>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</si>
  <si>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</si>
  <si>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</si>
  <si>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</si>
  <si>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</si>
  <si>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</si>
  <si>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</si>
  <si>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</si>
  <si>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</si>
  <si>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</si>
  <si>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</si>
  <si>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</si>
  <si>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</si>
  <si>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</si>
  <si>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</si>
  <si>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</si>
  <si>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</si>
  <si>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</si>
  <si>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</si>
  <si>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</si>
  <si>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</si>
  <si>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</si>
  <si>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</si>
  <si>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</si>
  <si>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</si>
  <si>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</si>
  <si>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</si>
  <si>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</si>
  <si>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</si>
  <si>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</si>
  <si>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</si>
  <si>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</si>
  <si>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</si>
  <si>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</si>
  <si>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</si>
  <si>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</si>
  <si>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</si>
  <si>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</si>
  <si>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</si>
  <si>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</si>
  <si>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</si>
  <si>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</si>
  <si>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</si>
  <si>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</si>
  <si>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</si>
  <si>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</si>
  <si>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</si>
  <si>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</si>
  <si>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</si>
  <si>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</si>
  <si>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</si>
  <si>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</si>
  <si>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</si>
  <si>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</si>
  <si>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</si>
  <si>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</si>
  <si>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</si>
  <si>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</si>
  <si>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</si>
  <si>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</si>
  <si>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</si>
  <si>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</si>
  <si>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</si>
  <si>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</si>
  <si>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</si>
  <si>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</si>
  <si>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</si>
  <si>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</si>
  <si>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</si>
  <si>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</si>
  <si>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</si>
  <si>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</si>
  <si>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</si>
  <si>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</si>
  <si>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</si>
  <si>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</si>
  <si>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</si>
  <si>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</si>
  <si>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</si>
  <si>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</si>
  <si>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</si>
  <si>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</si>
  <si>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</si>
  <si>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</si>
  <si>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</si>
  <si>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</si>
  <si>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</si>
  <si>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</si>
  <si>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</si>
  <si>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</si>
  <si>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</si>
  <si>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</si>
  <si>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</si>
  <si>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</si>
  <si>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</si>
  <si>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</si>
  <si>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</si>
  <si>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</si>
  <si>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</si>
  <si>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</si>
  <si>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</si>
  <si>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</si>
  <si>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</si>
  <si>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</si>
  <si>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</si>
  <si>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</si>
  <si>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</si>
  <si>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</si>
  <si>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</si>
  <si>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</si>
  <si>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</si>
  <si>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</si>
  <si>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</si>
  <si>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</si>
  <si>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</si>
  <si>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</si>
  <si>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</si>
  <si>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</si>
  <si>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</si>
  <si>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</si>
  <si>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</si>
  <si>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</si>
  <si>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</si>
  <si>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</si>
  <si>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</si>
  <si>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</si>
  <si>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</si>
  <si>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</si>
  <si>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</si>
  <si>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</si>
  <si>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</si>
  <si>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</si>
  <si>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</si>
  <si>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</si>
  <si>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</si>
  <si>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</si>
  <si>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</si>
  <si>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</si>
  <si>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</si>
  <si>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</si>
  <si>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</si>
  <si>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</si>
  <si>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</si>
  <si>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</si>
  <si>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</si>
  <si>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</si>
  <si>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</si>
  <si>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</si>
  <si>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</si>
  <si>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</si>
  <si>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</si>
  <si>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</si>
  <si>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</si>
  <si>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</si>
  <si>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</si>
  <si>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</si>
  <si>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</si>
  <si>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</si>
  <si>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</si>
  <si>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</si>
  <si>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</si>
  <si>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</si>
  <si>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</si>
  <si>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</si>
  <si>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</si>
  <si>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</si>
  <si>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</si>
  <si>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</si>
  <si>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</si>
  <si>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</si>
  <si>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</si>
  <si>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</si>
  <si>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</si>
  <si>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</si>
  <si>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</si>
  <si>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</si>
  <si>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</si>
  <si>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</si>
  <si>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</si>
  <si>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</si>
  <si>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</si>
  <si>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</si>
  <si>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</si>
  <si>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</si>
  <si>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</si>
  <si>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</si>
  <si>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</si>
  <si>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</si>
  <si>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</si>
  <si>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</si>
  <si>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</si>
  <si>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</si>
  <si>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</si>
  <si>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</si>
  <si>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</si>
  <si>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</si>
  <si>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</si>
  <si>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</si>
  <si>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</si>
  <si>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</si>
  <si>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</si>
  <si>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</si>
  <si>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</si>
  <si>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</si>
  <si>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</si>
  <si>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</si>
  <si>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</si>
  <si>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</si>
  <si>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</si>
  <si>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</si>
  <si>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</si>
  <si>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</si>
  <si>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</si>
  <si>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</si>
  <si>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</si>
  <si>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</si>
  <si>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</si>
  <si>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</si>
  <si>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</si>
  <si>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</si>
  <si>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</si>
  <si>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</si>
  <si>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</si>
  <si>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</si>
  <si>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</si>
  <si>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</si>
  <si>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</si>
  <si>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</si>
  <si>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</si>
  <si>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</si>
  <si>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</si>
  <si>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</si>
  <si>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</si>
  <si>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</si>
  <si>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</si>
  <si>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</si>
  <si>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</si>
  <si>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</si>
  <si>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</si>
  <si>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</si>
  <si>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</si>
  <si>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</si>
  <si>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</si>
  <si>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</si>
  <si>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</si>
  <si>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</si>
  <si>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</si>
  <si>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</si>
  <si>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</si>
  <si>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</si>
  <si>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</si>
  <si>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</si>
  <si>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</si>
  <si>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</si>
  <si>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</si>
  <si>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</si>
  <si>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</si>
  <si>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</si>
  <si>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</si>
  <si>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</si>
  <si>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</si>
  <si>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</si>
  <si>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</si>
  <si>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</si>
  <si>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</si>
  <si>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</si>
  <si>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</si>
  <si>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</si>
  <si>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</si>
  <si>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</si>
  <si>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</si>
  <si>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</si>
  <si>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</si>
  <si>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</si>
  <si>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</si>
  <si>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</si>
  <si>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</si>
  <si>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</si>
  <si>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</si>
  <si>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</si>
  <si>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</si>
  <si>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</si>
  <si>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</si>
  <si>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</si>
  <si>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</si>
  <si>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</si>
  <si>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</si>
  <si>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</si>
  <si>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</si>
  <si>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</si>
  <si>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</si>
  <si>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</si>
  <si>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</si>
  <si>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</si>
  <si>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</si>
  <si>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</si>
  <si>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</si>
  <si>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</si>
  <si>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</si>
  <si>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</si>
  <si>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</si>
  <si>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</si>
  <si>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</si>
  <si>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</si>
  <si>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</si>
  <si>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</si>
  <si>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</si>
  <si>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</si>
  <si>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</si>
  <si>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</si>
  <si>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</si>
  <si>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</si>
  <si>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</si>
  <si>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</si>
  <si>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</si>
  <si>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</si>
  <si>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</si>
  <si>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</si>
  <si>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</si>
  <si>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</si>
  <si>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</si>
  <si>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</si>
  <si>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</si>
  <si>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</si>
  <si>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</si>
  <si>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</si>
  <si>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</si>
  <si>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</si>
  <si>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</si>
  <si>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</si>
  <si>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</si>
  <si>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</si>
  <si>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</si>
  <si>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</si>
  <si>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</si>
  <si>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</si>
  <si>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</si>
  <si>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</si>
  <si>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</si>
  <si>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</si>
  <si>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</si>
  <si>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</si>
  <si>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</si>
  <si>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</si>
  <si>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</si>
  <si>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</si>
  <si>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</si>
  <si>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</si>
  <si>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</si>
  <si>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</si>
  <si>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</si>
  <si>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</si>
  <si>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</si>
  <si>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</si>
  <si>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</si>
  <si>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</si>
  <si>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</si>
  <si>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</si>
  <si>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</si>
  <si>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</si>
  <si>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</si>
  <si>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</si>
  <si>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</si>
  <si>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</si>
  <si>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</si>
  <si>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</si>
  <si>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</si>
  <si>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</si>
  <si>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</si>
  <si>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</si>
  <si>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</si>
  <si>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</si>
  <si>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</si>
  <si>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</si>
  <si>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</si>
  <si>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</si>
  <si>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</si>
  <si>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</si>
  <si>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</si>
  <si>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</si>
  <si>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</si>
  <si>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</si>
  <si>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</si>
  <si>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</si>
  <si>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</si>
  <si>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</si>
  <si>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</si>
  <si>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</si>
  <si>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</si>
  <si>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</si>
  <si>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</si>
  <si>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</si>
  <si>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</si>
  <si>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</si>
  <si>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</si>
  <si>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</si>
  <si>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</si>
  <si>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</si>
  <si>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</si>
  <si>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</si>
  <si>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</si>
  <si>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</si>
  <si>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</si>
  <si>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</si>
  <si>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</si>
  <si>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</si>
  <si>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</si>
  <si>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</si>
  <si>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</si>
  <si>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</si>
  <si>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</si>
  <si>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</si>
  <si>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</si>
  <si>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</si>
  <si>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</si>
  <si>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</si>
  <si>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</si>
  <si>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</si>
  <si>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</si>
  <si>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</si>
  <si>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</si>
  <si>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</si>
  <si>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</si>
  <si>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</si>
  <si>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</si>
  <si>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</si>
  <si>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</si>
  <si>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</si>
  <si>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</si>
  <si>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</si>
  <si>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</si>
  <si>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</si>
  <si>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</si>
  <si>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</si>
  <si>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</si>
  <si>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</si>
  <si>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</si>
  <si>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</si>
  <si>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</si>
  <si>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</si>
  <si>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</si>
  <si>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</si>
  <si>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</si>
  <si>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</si>
  <si>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</si>
  <si>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</si>
  <si>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</si>
  <si>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</si>
  <si>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</si>
  <si>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</si>
  <si>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</si>
  <si>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</si>
  <si>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</si>
  <si>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</si>
  <si>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</si>
  <si>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</si>
  <si>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</si>
  <si>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</si>
  <si>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</si>
  <si>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</si>
  <si>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</si>
  <si>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</si>
  <si>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</si>
  <si>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</si>
  <si>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</si>
  <si>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</si>
  <si>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</si>
  <si>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</si>
  <si>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</si>
  <si>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</si>
  <si>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</si>
  <si>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</si>
  <si>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</si>
  <si>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</si>
  <si>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</si>
  <si>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</si>
  <si>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</si>
  <si>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</si>
  <si>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</si>
  <si>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</si>
  <si>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</si>
  <si>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</si>
  <si>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</si>
  <si>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</si>
  <si>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</si>
  <si>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</si>
  <si>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</si>
  <si>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</si>
  <si>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</si>
  <si>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</si>
  <si>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</si>
  <si>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</si>
  <si>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</si>
  <si>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</si>
  <si>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</si>
  <si>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</si>
  <si>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</si>
  <si>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</si>
  <si>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</si>
  <si>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</si>
  <si>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</si>
  <si>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</si>
  <si>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</si>
  <si>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</si>
  <si>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</si>
  <si>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</si>
  <si>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</si>
  <si>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</si>
  <si>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</si>
  <si>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</si>
  <si>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</si>
  <si>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</si>
  <si>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</si>
  <si>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</si>
  <si>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</si>
  <si>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</si>
  <si>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</si>
  <si>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</si>
  <si>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</si>
  <si>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</si>
  <si>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</si>
  <si>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</si>
  <si>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</si>
  <si>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</si>
  <si>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</si>
  <si>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</si>
  <si>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</si>
  <si>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</si>
  <si>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</si>
  <si>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</si>
  <si>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</si>
  <si>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</si>
  <si>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</si>
  <si>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</si>
  <si>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</si>
  <si>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</si>
  <si>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</si>
  <si>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</si>
  <si>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</si>
  <si>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</si>
  <si>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</si>
  <si>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</si>
  <si>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</si>
  <si>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</si>
  <si>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</si>
  <si>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</si>
  <si>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</si>
  <si>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</si>
  <si>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</si>
  <si>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</si>
  <si>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</si>
  <si>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</si>
  <si>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</si>
  <si>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</si>
  <si>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</si>
  <si>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</si>
  <si>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</si>
  <si>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</si>
  <si>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</si>
  <si>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</si>
  <si>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</si>
  <si>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</si>
  <si>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</si>
  <si>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</si>
  <si>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</si>
  <si>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</si>
  <si>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</si>
  <si>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</si>
  <si>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</si>
  <si>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</si>
  <si>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</si>
  <si>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</si>
  <si>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</si>
  <si>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</si>
  <si>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</si>
  <si>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</si>
  <si>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</si>
  <si>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</si>
  <si>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</si>
  <si>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</si>
  <si>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</si>
  <si>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</si>
  <si>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</si>
  <si>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</si>
  <si>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</si>
  <si>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</si>
  <si>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</si>
  <si>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</si>
  <si>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</si>
  <si>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</si>
  <si>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</si>
  <si>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</si>
  <si>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</si>
  <si>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</si>
  <si>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</si>
  <si>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</si>
  <si>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</si>
  <si>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</si>
  <si>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</si>
  <si>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</si>
  <si>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</si>
  <si>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</si>
  <si>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</si>
  <si>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</si>
  <si>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</si>
  <si>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</si>
  <si>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</si>
  <si>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</si>
  <si>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</si>
  <si>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</si>
  <si>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</si>
  <si>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</si>
  <si>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</si>
  <si>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</si>
  <si>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</si>
  <si>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</si>
  <si>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</si>
  <si>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</si>
  <si>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</si>
  <si>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</si>
  <si>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</si>
  <si>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</si>
  <si>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</si>
  <si>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</si>
  <si>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</si>
  <si>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</si>
  <si>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</si>
  <si>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</si>
  <si>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</si>
  <si>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</si>
  <si>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</si>
  <si>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</si>
  <si>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</si>
  <si>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</si>
  <si>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</si>
  <si>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</si>
  <si>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</si>
  <si>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</si>
  <si>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</si>
  <si>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</si>
  <si>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</si>
  <si>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</si>
  <si>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</si>
  <si>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</si>
  <si>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</si>
  <si>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</si>
  <si>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</si>
  <si>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</si>
  <si>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</si>
  <si>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</si>
  <si>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</si>
  <si>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</si>
  <si>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</si>
  <si>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</si>
  <si>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</si>
  <si>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</si>
  <si>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</si>
  <si>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</si>
  <si>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</si>
  <si>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</si>
  <si>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</si>
  <si>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</si>
  <si>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</si>
  <si>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</si>
  <si>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</si>
  <si>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</si>
  <si>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</si>
  <si>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</si>
  <si>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</si>
  <si>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</si>
  <si>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</si>
  <si>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</si>
  <si>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</si>
  <si>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</si>
  <si>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</si>
  <si>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</si>
  <si>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</si>
  <si>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</si>
  <si>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</si>
  <si>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</si>
  <si>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</si>
  <si>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</si>
  <si>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</si>
  <si>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</si>
  <si>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</si>
  <si>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</si>
  <si>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</si>
  <si>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</si>
  <si>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</si>
  <si>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</si>
  <si>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</si>
  <si>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</si>
  <si>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</si>
  <si>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</si>
  <si>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</si>
  <si>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</si>
  <si>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</si>
  <si>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</si>
  <si>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</si>
  <si>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</si>
  <si>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</si>
  <si>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</si>
  <si>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</si>
  <si>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</si>
  <si>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</si>
  <si>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</si>
  <si>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</si>
  <si>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</si>
  <si>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</si>
  <si>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</si>
  <si>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</si>
  <si>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</si>
  <si>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</si>
  <si>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</si>
  <si>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</si>
  <si>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</si>
  <si>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</si>
  <si>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</si>
  <si>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</si>
  <si>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</si>
  <si>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</si>
  <si>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</si>
  <si>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</si>
  <si>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</si>
  <si>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</si>
  <si>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</si>
  <si>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</si>
  <si>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</si>
  <si>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</si>
  <si>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</si>
  <si>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</si>
  <si>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</si>
  <si>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</si>
  <si>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</si>
  <si>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</si>
  <si>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</si>
  <si>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</si>
  <si>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</si>
  <si>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</si>
  <si>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</si>
  <si>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</si>
  <si>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</si>
  <si>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</si>
  <si>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</si>
  <si>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</si>
  <si>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</si>
  <si>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</si>
  <si>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</si>
  <si>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</si>
  <si>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</si>
  <si>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</si>
  <si>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</si>
  <si>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</si>
  <si>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</si>
  <si>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</si>
  <si>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</si>
  <si>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</si>
  <si>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</si>
  <si>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</si>
  <si>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</si>
  <si>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</si>
  <si>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</si>
  <si>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</si>
  <si>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</si>
  <si>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</si>
  <si>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</si>
  <si>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</si>
  <si>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</si>
  <si>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</si>
  <si>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</si>
  <si>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</si>
  <si>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</si>
  <si>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</si>
  <si>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</si>
  <si>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</si>
  <si>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</si>
  <si>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</si>
  <si>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</si>
  <si>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</si>
  <si>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</si>
  <si>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</si>
  <si>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</si>
  <si>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</si>
  <si>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</si>
  <si>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</si>
  <si>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</si>
  <si>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</si>
  <si>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</si>
  <si>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</si>
  <si>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</si>
  <si>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</si>
  <si>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</si>
  <si>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</si>
  <si>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</si>
  <si>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</si>
  <si>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</si>
  <si>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</si>
  <si>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</si>
  <si>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</si>
  <si>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</si>
  <si>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</si>
  <si>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</si>
  <si>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</si>
  <si>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</si>
  <si>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</si>
  <si>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</si>
  <si>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</si>
  <si>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</si>
  <si>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</si>
  <si>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</si>
  <si>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</si>
  <si>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</si>
  <si>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</si>
  <si>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</si>
  <si>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</si>
  <si>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</si>
  <si>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</si>
  <si>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</si>
  <si>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</si>
  <si>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</si>
  <si>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</si>
  <si>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</si>
  <si>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</si>
  <si>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</si>
  <si>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</si>
  <si>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</si>
  <si>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</si>
  <si>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</si>
  <si>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</si>
  <si>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</si>
  <si>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</si>
  <si>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</si>
  <si>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</si>
  <si>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</si>
  <si>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</si>
  <si>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</si>
  <si>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</si>
  <si>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</si>
  <si>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</si>
  <si>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</si>
  <si>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</si>
  <si>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</si>
  <si>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</si>
  <si>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</si>
  <si>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</si>
  <si>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</si>
  <si>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</si>
  <si>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</si>
  <si>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</si>
  <si>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</si>
  <si>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</si>
  <si>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</si>
  <si>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</si>
  <si>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</si>
  <si>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</si>
  <si>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</si>
  <si>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</si>
  <si>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</si>
  <si>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</si>
  <si>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</si>
  <si>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</si>
  <si>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</si>
  <si>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</si>
  <si>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</si>
  <si>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</si>
  <si>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</si>
  <si>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</si>
  <si>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</si>
  <si>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</si>
  <si>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</si>
  <si>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</si>
  <si>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</si>
  <si>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</si>
  <si>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</si>
  <si>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</si>
  <si>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</si>
  <si>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</si>
  <si>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</si>
  <si>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</si>
  <si>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</si>
  <si>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</si>
  <si>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</si>
  <si>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</si>
  <si>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</si>
  <si>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</si>
  <si>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</si>
  <si>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</si>
  <si>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</si>
  <si>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</si>
  <si>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</si>
  <si>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</si>
  <si>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</si>
  <si>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</si>
  <si>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</si>
  <si>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</si>
  <si>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</si>
  <si>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</si>
  <si>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</si>
  <si>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</si>
  <si>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</si>
  <si>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</si>
  <si>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</si>
  <si>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</si>
  <si>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</si>
  <si>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</si>
  <si>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</si>
  <si>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</si>
  <si>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</si>
  <si>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</si>
  <si>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</si>
  <si>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</si>
  <si>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</si>
  <si>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</si>
  <si>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</si>
  <si>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</si>
  <si>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</si>
  <si>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</si>
  <si>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</si>
  <si>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</si>
  <si>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</si>
  <si>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</si>
  <si>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</si>
  <si>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</si>
  <si>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</si>
  <si>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</si>
  <si>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</si>
  <si>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</si>
  <si>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</si>
  <si>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</si>
  <si>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</si>
  <si>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</si>
  <si>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</si>
  <si>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</si>
  <si>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</si>
  <si>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</si>
  <si>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</si>
  <si>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</si>
  <si>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</si>
  <si>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</si>
  <si>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</si>
  <si>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</si>
  <si>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</si>
  <si>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</si>
  <si>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</si>
  <si>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</si>
  <si>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</si>
  <si>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</si>
  <si>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</si>
  <si>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</si>
  <si>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</si>
  <si>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</si>
  <si>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</si>
  <si>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</si>
  <si>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</si>
  <si>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</si>
  <si>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</si>
  <si>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</si>
  <si>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</si>
  <si>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</si>
  <si>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</si>
  <si>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</si>
  <si>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</si>
  <si>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</si>
  <si>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</si>
  <si>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</si>
  <si>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</si>
  <si>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</si>
  <si>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</si>
  <si>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</si>
  <si>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</si>
  <si>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</si>
  <si>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</si>
  <si>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</si>
  <si>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</si>
  <si>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</si>
  <si>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</si>
  <si>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</si>
  <si>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</si>
  <si>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</si>
  <si>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</si>
  <si>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</si>
  <si>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</si>
  <si>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</si>
  <si>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</si>
  <si>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</si>
  <si>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</si>
  <si>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</si>
  <si>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</si>
  <si>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</si>
  <si>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</si>
  <si>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</si>
  <si>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</si>
  <si>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</si>
  <si>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</si>
  <si>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</si>
  <si>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</si>
  <si>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</si>
  <si>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</si>
  <si>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</si>
  <si>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</si>
  <si>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</si>
  <si>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</si>
  <si>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</si>
  <si>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</si>
  <si>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</si>
  <si>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</si>
  <si>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</si>
  <si>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</si>
  <si>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</si>
  <si>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</si>
  <si>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</si>
  <si>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</si>
  <si>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</si>
  <si>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</si>
  <si>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</si>
  <si>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</si>
  <si>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</si>
  <si>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</si>
  <si>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</si>
  <si>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</si>
  <si>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</si>
  <si>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</si>
  <si>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</si>
  <si>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</si>
  <si>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</si>
  <si>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</si>
  <si>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</si>
  <si>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</si>
  <si>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</si>
  <si>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</si>
  <si>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</si>
  <si>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</si>
  <si>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</si>
  <si>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</si>
  <si>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</si>
  <si>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</si>
  <si>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</si>
  <si>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</si>
  <si>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</si>
  <si>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</si>
  <si>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</si>
  <si>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</si>
  <si>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</si>
  <si>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</si>
  <si>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</si>
  <si>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</si>
  <si>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</si>
  <si>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</si>
  <si>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</si>
  <si>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</si>
  <si>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</si>
  <si>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</si>
  <si>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</si>
  <si>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</si>
  <si>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</si>
  <si>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</si>
  <si>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</si>
  <si>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</si>
  <si>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</si>
  <si>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</si>
  <si>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</si>
  <si>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</si>
  <si>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</si>
  <si>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</si>
  <si>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</si>
  <si>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</si>
  <si>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</si>
  <si>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</si>
  <si>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</si>
  <si>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</si>
  <si>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</si>
  <si>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</si>
  <si>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</si>
  <si>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</si>
  <si>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</si>
  <si>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</si>
  <si>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</si>
  <si>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</si>
  <si>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</si>
  <si>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</si>
  <si>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</si>
  <si>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</si>
  <si>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</si>
  <si>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</si>
  <si>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</si>
  <si>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</si>
  <si>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</si>
  <si>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</si>
  <si>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</si>
  <si>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</si>
  <si>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</si>
  <si>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</si>
  <si>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</si>
  <si>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</si>
  <si>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</si>
  <si>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</si>
  <si>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</si>
  <si>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</si>
  <si>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</si>
  <si>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</si>
  <si>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</si>
  <si>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</si>
  <si>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</si>
  <si>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</si>
  <si>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</si>
  <si>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</si>
  <si>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</si>
  <si>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</si>
  <si>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</si>
  <si>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</si>
  <si>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</si>
  <si>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</si>
  <si>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</si>
  <si>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</si>
  <si>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</si>
  <si>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</si>
  <si>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</si>
  <si>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</si>
  <si>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</si>
  <si>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</si>
  <si>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</si>
  <si>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</si>
  <si>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</si>
  <si>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</si>
  <si>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</si>
  <si>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</si>
  <si>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</si>
  <si>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</si>
  <si>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</si>
  <si>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</si>
  <si>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</si>
  <si>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</si>
  <si>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</si>
  <si>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</si>
  <si>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</si>
  <si>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</si>
  <si>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</si>
  <si>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</si>
  <si>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</si>
  <si>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</si>
  <si>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</si>
  <si>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</si>
  <si>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</si>
  <si>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</si>
  <si>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</si>
  <si>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</si>
  <si>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</si>
  <si>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</si>
  <si>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</si>
  <si>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</si>
  <si>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</si>
  <si>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</si>
  <si>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</si>
  <si>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</si>
  <si>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</si>
  <si>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</si>
  <si>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</si>
  <si>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</si>
  <si>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</si>
  <si>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</si>
  <si>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</si>
  <si>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</si>
  <si>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</si>
  <si>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</si>
  <si>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</si>
  <si>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</si>
  <si>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</si>
  <si>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</si>
  <si>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</si>
  <si>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</si>
  <si>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</si>
  <si>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</si>
  <si>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</si>
  <si>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</si>
  <si>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</si>
  <si>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</si>
  <si>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</si>
  <si>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</si>
  <si>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</si>
  <si>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</si>
  <si>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</si>
  <si>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</si>
  <si>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</si>
  <si>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</si>
  <si>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</si>
  <si>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</si>
  <si>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</si>
  <si>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</si>
  <si>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</si>
  <si>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</si>
  <si>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</si>
  <si>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</si>
  <si>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</si>
  <si>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</si>
  <si>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</si>
  <si>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</si>
  <si>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</si>
  <si>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</si>
  <si>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</si>
  <si>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</si>
  <si>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</si>
  <si>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</si>
  <si>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</si>
  <si>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</si>
  <si>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</si>
  <si>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</si>
  <si>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</si>
  <si>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</si>
  <si>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</si>
  <si>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</si>
  <si>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</si>
  <si>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</si>
  <si>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</si>
  <si>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</si>
  <si>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</si>
  <si>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</si>
  <si>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</si>
  <si>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</si>
  <si>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</si>
  <si>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</si>
  <si>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</si>
  <si>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</si>
  <si>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</si>
  <si>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</si>
  <si>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</si>
  <si>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</si>
  <si>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</si>
  <si>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</si>
  <si>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</si>
  <si>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</si>
  <si>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</si>
  <si>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</si>
  <si>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</si>
  <si>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</si>
  <si>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</si>
  <si>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</si>
  <si>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</si>
  <si>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</si>
  <si>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</si>
  <si>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</si>
  <si>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</si>
  <si>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</si>
  <si>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</si>
  <si>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</si>
  <si>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</si>
  <si>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</si>
  <si>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</si>
  <si>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</si>
  <si>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</si>
  <si>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</si>
  <si>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</si>
  <si>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</si>
  <si>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</si>
  <si>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</si>
  <si>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</si>
  <si>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</si>
  <si>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</si>
  <si>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</si>
  <si>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</si>
  <si>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</si>
  <si>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</si>
  <si>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</si>
  <si>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</si>
  <si>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</si>
  <si>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</si>
  <si>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</si>
  <si>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</si>
  <si>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</si>
  <si>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</si>
  <si>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</si>
  <si>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</si>
  <si>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</si>
  <si>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</si>
  <si>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</si>
  <si>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</si>
  <si>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</si>
  <si>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</si>
  <si>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</si>
  <si>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</si>
  <si>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</si>
  <si>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</si>
  <si>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</si>
  <si>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</si>
  <si>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</si>
  <si>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</si>
  <si>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</si>
  <si>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</si>
  <si>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</si>
  <si>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</si>
  <si>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</si>
  <si>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</si>
  <si>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</si>
  <si>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</si>
  <si>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</si>
  <si>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</si>
  <si>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</si>
  <si>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</si>
  <si>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</si>
  <si>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</si>
  <si>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</si>
  <si>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</si>
  <si>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</si>
  <si>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</si>
  <si>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</si>
  <si>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</si>
  <si>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</si>
  <si>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</si>
  <si>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</si>
  <si>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</si>
  <si>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</si>
  <si>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</si>
  <si>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</si>
  <si>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</si>
  <si>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</si>
  <si>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</si>
  <si>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</si>
  <si>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</si>
  <si>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</si>
  <si>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</si>
  <si>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</si>
  <si>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</si>
  <si>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</si>
  <si>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</si>
  <si>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</si>
  <si>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</si>
  <si>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</si>
  <si>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</si>
  <si>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</si>
  <si>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</si>
  <si>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</si>
  <si>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</si>
  <si>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</si>
  <si>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</si>
  <si>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</si>
  <si>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</si>
  <si>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</si>
  <si>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</si>
  <si>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</si>
  <si>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</si>
  <si>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</si>
  <si>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</si>
  <si>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</si>
  <si>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</si>
  <si>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</si>
  <si>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</si>
  <si>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</si>
  <si>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</si>
  <si>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</si>
  <si>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</si>
  <si>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</si>
  <si>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</si>
  <si>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</si>
  <si>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</si>
  <si>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</si>
  <si>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</si>
  <si>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</si>
  <si>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</si>
  <si>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</si>
  <si>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</si>
  <si>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</si>
  <si>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</si>
  <si>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</si>
  <si>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</si>
  <si>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</si>
  <si>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</si>
  <si>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</si>
  <si>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</si>
  <si>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</si>
  <si>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</si>
  <si>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</si>
  <si>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</si>
  <si>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</si>
  <si>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</si>
  <si>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</si>
  <si>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</si>
  <si>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</si>
  <si>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</si>
  <si>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</si>
  <si>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</si>
  <si>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</si>
  <si>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</si>
  <si>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</si>
  <si>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</si>
  <si>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</si>
  <si>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</si>
  <si>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</si>
  <si>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</si>
  <si>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</si>
  <si>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</si>
  <si>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</si>
  <si>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</si>
  <si>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</si>
  <si>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</si>
  <si>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</si>
  <si>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</si>
  <si>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</si>
  <si>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</si>
  <si>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</si>
  <si>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</si>
  <si>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</si>
  <si>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</si>
  <si>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</si>
  <si>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</si>
  <si>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</si>
  <si>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</si>
  <si>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</si>
  <si>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</si>
  <si>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</si>
  <si>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</si>
  <si>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</si>
  <si>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</si>
  <si>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</si>
  <si>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</si>
  <si>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</si>
  <si>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</si>
  <si>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</si>
  <si>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</si>
  <si>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</si>
  <si>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</si>
  <si>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</si>
  <si>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</si>
  <si>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</si>
  <si>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</si>
  <si>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</si>
  <si>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</si>
  <si>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</si>
  <si>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</si>
  <si>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</si>
  <si>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</si>
  <si>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</si>
  <si>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</si>
  <si>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</si>
  <si>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</si>
  <si>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</si>
  <si>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</si>
  <si>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</si>
  <si>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</si>
  <si>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</si>
  <si>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</si>
  <si>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</si>
  <si>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</si>
  <si>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</si>
  <si>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</si>
  <si>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</si>
  <si>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</si>
  <si>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</si>
  <si>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</si>
  <si>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</si>
  <si>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</si>
  <si>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</si>
  <si>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</si>
  <si>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</si>
  <si>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</si>
  <si>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</si>
  <si>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</si>
  <si>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</si>
  <si>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</si>
  <si>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</si>
  <si>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</si>
  <si>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</si>
  <si>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</si>
  <si>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</si>
  <si>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</si>
  <si>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</si>
  <si>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</si>
  <si>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</si>
  <si>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</si>
  <si>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</si>
  <si>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</si>
  <si>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</si>
  <si>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</si>
  <si>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</si>
  <si>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</si>
  <si>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</si>
  <si>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</si>
  <si>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</si>
  <si>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</si>
  <si>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</si>
  <si>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</si>
  <si>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</si>
  <si>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</si>
  <si>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</si>
  <si>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</si>
  <si>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</si>
  <si>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</si>
  <si>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</si>
  <si>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</si>
  <si>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</si>
  <si>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</si>
  <si>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</si>
  <si>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</si>
  <si>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</si>
  <si>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</si>
  <si>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</si>
  <si>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</si>
  <si>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</si>
  <si>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</si>
  <si>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</si>
  <si>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</si>
  <si>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</si>
  <si>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</si>
  <si>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</si>
  <si>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</si>
  <si>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</si>
  <si>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</si>
  <si>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</si>
  <si>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</si>
  <si>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</si>
  <si>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</si>
  <si>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</si>
  <si>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</si>
  <si>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</si>
  <si>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</si>
  <si>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</si>
  <si>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</si>
  <si>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</si>
  <si>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</si>
  <si>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</si>
  <si>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</si>
  <si>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</si>
  <si>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</si>
  <si>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</si>
  <si>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</si>
  <si>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</si>
  <si>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</si>
  <si>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</si>
  <si>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</si>
  <si>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</si>
  <si>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</si>
  <si>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</si>
  <si>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</si>
  <si>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</si>
  <si>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</si>
  <si>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</si>
  <si>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</si>
  <si>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</si>
  <si>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</si>
  <si>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</si>
  <si>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</si>
  <si>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</si>
  <si>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</si>
  <si>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</si>
  <si>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</si>
  <si>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</si>
  <si>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</si>
  <si>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</si>
  <si>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</si>
  <si>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</si>
  <si>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</si>
  <si>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</si>
  <si>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</si>
  <si>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</si>
  <si>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</si>
  <si>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</si>
  <si>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</si>
  <si>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</si>
  <si>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</si>
  <si>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</si>
  <si>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</si>
  <si>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</si>
  <si>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</si>
  <si>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</si>
  <si>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</si>
  <si>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</si>
  <si>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</si>
  <si>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</si>
  <si>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</si>
  <si>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</si>
  <si>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</si>
  <si>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</si>
  <si>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</si>
  <si>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</si>
  <si>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</si>
  <si>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</si>
  <si>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</si>
  <si>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</si>
  <si>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</si>
  <si>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</si>
  <si>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</si>
  <si>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</si>
  <si>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</si>
  <si>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</si>
  <si>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</si>
  <si>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</si>
  <si>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</si>
  <si>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</si>
  <si>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</si>
  <si>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</si>
  <si>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</si>
  <si>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</si>
  <si>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</si>
  <si>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</si>
  <si>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</si>
  <si>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</si>
  <si>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</si>
  <si>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</si>
  <si>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</si>
  <si>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</si>
  <si>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</si>
  <si>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</si>
  <si>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</si>
  <si>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</si>
  <si>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</si>
  <si>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</si>
  <si>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</si>
  <si>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</si>
  <si>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</si>
  <si>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</si>
  <si>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</si>
  <si>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</si>
  <si>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</si>
  <si>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</si>
  <si>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</si>
  <si>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</si>
  <si>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</si>
  <si>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</si>
  <si>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</si>
  <si>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</si>
  <si>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</si>
  <si>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</si>
  <si>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</si>
  <si>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</si>
  <si>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</si>
  <si>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</si>
  <si>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</si>
  <si>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</si>
  <si>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</si>
  <si>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</si>
  <si>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</si>
  <si>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</si>
  <si>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</si>
  <si>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</si>
  <si>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</si>
  <si>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</si>
  <si>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</si>
  <si>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</si>
  <si>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</si>
  <si>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</si>
  <si>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</si>
  <si>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</si>
  <si>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</si>
  <si>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</si>
  <si>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</si>
  <si>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</si>
  <si>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</si>
  <si>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</si>
  <si>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</si>
  <si>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</si>
  <si>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</si>
  <si>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</si>
  <si>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</si>
  <si>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</si>
  <si>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</si>
  <si>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</si>
  <si>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</si>
  <si>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</si>
  <si>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</si>
  <si>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</si>
  <si>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</si>
  <si>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</si>
  <si>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</si>
  <si>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</si>
  <si>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</si>
  <si>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</si>
  <si>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</si>
  <si>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</si>
  <si>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</si>
  <si>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</si>
  <si>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</si>
  <si>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</si>
  <si>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</si>
  <si>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</si>
  <si>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</si>
  <si>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</si>
  <si>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</si>
  <si>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</si>
  <si>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</si>
  <si>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</si>
  <si>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</si>
  <si>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</si>
  <si>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</si>
  <si>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</si>
  <si>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</si>
  <si>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</si>
  <si>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</si>
  <si>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</si>
  <si>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</si>
  <si>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</si>
  <si>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</si>
  <si>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</si>
  <si>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</si>
  <si>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</si>
  <si>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</si>
  <si>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</si>
  <si>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</si>
  <si>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</si>
  <si>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</si>
  <si>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</si>
  <si>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</si>
  <si>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</si>
  <si>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</si>
  <si>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</si>
  <si>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</si>
  <si>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</si>
  <si>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</si>
  <si>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</si>
  <si>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</si>
  <si>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</si>
  <si>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</si>
  <si>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</si>
  <si>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</si>
  <si>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</si>
  <si>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</si>
  <si>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</si>
  <si>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</si>
  <si>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</si>
  <si>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</si>
  <si>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</si>
  <si>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</si>
  <si>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</si>
  <si>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</si>
  <si>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</si>
  <si>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</si>
  <si>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</si>
  <si>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</si>
  <si>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</si>
  <si>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</si>
  <si>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</si>
  <si>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</si>
  <si>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</si>
  <si>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</si>
  <si>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</si>
  <si>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</si>
  <si>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</si>
  <si>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</si>
  <si>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</si>
  <si>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</si>
  <si>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</si>
  <si>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</si>
  <si>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</si>
  <si>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</si>
  <si>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</si>
  <si>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</si>
  <si>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</si>
  <si>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</si>
  <si>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</si>
  <si>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</si>
  <si>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</si>
  <si>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</si>
  <si>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</si>
  <si>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</si>
  <si>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</si>
  <si>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</si>
  <si>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</si>
  <si>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</si>
  <si>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</si>
  <si>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</si>
  <si>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</si>
  <si>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</si>
  <si>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</si>
  <si>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</si>
  <si>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</si>
  <si>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</si>
  <si>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</si>
  <si>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</si>
  <si>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</si>
  <si>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</si>
  <si>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</si>
  <si>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</si>
  <si>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</si>
  <si>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</si>
  <si>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</si>
  <si>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</si>
  <si>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</si>
  <si>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</si>
  <si>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</si>
  <si>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</si>
  <si>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</si>
  <si>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</si>
  <si>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</si>
  <si>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</si>
  <si>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</si>
  <si>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</si>
  <si>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</si>
  <si>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</si>
  <si>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</si>
  <si>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</si>
  <si>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</si>
  <si>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</si>
  <si>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</si>
  <si>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</si>
  <si>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</si>
  <si>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</si>
  <si>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</si>
  <si>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</si>
  <si>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</si>
  <si>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</si>
  <si>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</si>
  <si>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</si>
  <si>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</si>
  <si>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</si>
  <si>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</si>
  <si>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</si>
  <si>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</si>
  <si>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</si>
  <si>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</si>
  <si>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</si>
  <si>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</si>
  <si>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</si>
  <si>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</si>
  <si>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</si>
  <si>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</si>
  <si>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</si>
  <si>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</si>
  <si>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</si>
  <si>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</si>
  <si>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</si>
  <si>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</si>
  <si>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</si>
  <si>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</si>
  <si>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</si>
  <si>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</si>
  <si>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</si>
  <si>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</si>
  <si>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</si>
  <si>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</si>
  <si>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</si>
  <si>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</si>
  <si>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</si>
  <si>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</si>
  <si>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</si>
  <si>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</si>
  <si>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</si>
  <si>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</si>
  <si>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</si>
  <si>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</si>
  <si>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</si>
  <si>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</si>
  <si>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</si>
  <si>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</si>
  <si>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</si>
  <si>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</si>
  <si>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</si>
  <si>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</si>
  <si>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</si>
  <si>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</si>
  <si>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</si>
  <si>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</si>
  <si>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</si>
  <si>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</si>
  <si>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</si>
  <si>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</si>
  <si>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</si>
  <si>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</si>
  <si>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</si>
  <si>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</si>
  <si>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</si>
  <si>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</si>
  <si>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</si>
  <si>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</si>
  <si>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</si>
  <si>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</si>
  <si>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</si>
  <si>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</si>
  <si>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</si>
  <si>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</si>
  <si>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</si>
  <si>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</si>
  <si>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</si>
  <si>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</si>
  <si>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</si>
  <si>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</si>
  <si>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</si>
  <si>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</si>
  <si>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</si>
  <si>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</si>
  <si>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</si>
  <si>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</si>
  <si>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</si>
  <si>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</si>
  <si>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</si>
  <si>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</si>
  <si>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</si>
  <si>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</si>
  <si>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</si>
  <si>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</si>
  <si>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</si>
  <si>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</si>
  <si>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</si>
  <si>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</si>
  <si>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</si>
  <si>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</si>
  <si>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</si>
  <si>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</si>
  <si>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</si>
  <si>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</si>
  <si>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</si>
  <si>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</si>
  <si>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</si>
  <si>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</si>
  <si>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</si>
  <si>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</si>
  <si>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</si>
  <si>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</si>
  <si>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</si>
  <si>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</si>
  <si>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</si>
  <si>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</si>
  <si>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</si>
  <si>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</si>
  <si>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</si>
  <si>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</si>
  <si>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</si>
  <si>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</si>
  <si>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</si>
  <si>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</si>
  <si>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</si>
  <si>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</si>
  <si>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</si>
  <si>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</si>
  <si>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</si>
  <si>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</si>
  <si>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</si>
  <si>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</si>
  <si>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</si>
  <si>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</si>
  <si>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</si>
  <si>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</si>
  <si>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</si>
  <si>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</si>
  <si>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</si>
  <si>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</si>
  <si>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</si>
  <si>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</si>
  <si>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</si>
  <si>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</si>
  <si>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</si>
  <si>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</si>
  <si>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</si>
  <si>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</si>
  <si>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</si>
  <si>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</si>
  <si>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</si>
  <si>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</si>
  <si>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</si>
  <si>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</si>
  <si>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</si>
  <si>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</si>
  <si>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</si>
  <si>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</si>
  <si>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</si>
  <si>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</si>
  <si>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</si>
  <si>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</si>
  <si>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</si>
  <si>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</si>
  <si>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</si>
  <si>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</si>
  <si>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</si>
  <si>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</si>
  <si>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</si>
  <si>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</si>
  <si>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</si>
  <si>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</si>
  <si>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</si>
  <si>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</si>
  <si>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</si>
  <si>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</si>
  <si>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</si>
  <si>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</si>
  <si>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</si>
  <si>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</si>
  <si>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</si>
  <si>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</si>
  <si>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</si>
  <si>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</si>
  <si>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</si>
  <si>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</si>
  <si>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</si>
  <si>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</si>
  <si>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</si>
  <si>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</si>
  <si>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</si>
  <si>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</si>
  <si>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</si>
  <si>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</si>
  <si>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</si>
  <si>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</si>
  <si>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</si>
  <si>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</si>
  <si>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</si>
  <si>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</si>
  <si>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</si>
  <si>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</si>
  <si>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</si>
  <si>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</si>
  <si>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</si>
  <si>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</si>
  <si>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</si>
  <si>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</si>
  <si>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</si>
  <si>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</si>
  <si>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</si>
  <si>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</si>
  <si>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</si>
  <si>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</si>
  <si>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</si>
  <si>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</si>
  <si>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</si>
  <si>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</si>
  <si>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</si>
  <si>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</si>
  <si>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</si>
  <si>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</si>
  <si>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</si>
  <si>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</si>
  <si>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</si>
  <si>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</si>
  <si>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</si>
  <si>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</si>
  <si>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</si>
  <si>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</si>
  <si>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</si>
  <si>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</si>
  <si>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</si>
  <si>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</si>
  <si>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</si>
  <si>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</si>
  <si>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</si>
  <si>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</si>
  <si>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</si>
  <si>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</si>
  <si>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</si>
  <si>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</si>
  <si>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</si>
  <si>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</si>
  <si>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</si>
  <si>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</si>
  <si>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</si>
  <si>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</si>
  <si>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</si>
  <si>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</si>
  <si>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</si>
  <si>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</si>
  <si>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</si>
  <si>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</si>
  <si>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</si>
  <si>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</si>
  <si>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</si>
  <si>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</si>
  <si>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</si>
  <si>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</si>
  <si>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</si>
  <si>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</si>
  <si>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</si>
  <si>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</si>
  <si>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</si>
  <si>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</si>
  <si>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</si>
  <si>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</si>
  <si>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</si>
  <si>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</si>
  <si>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</si>
  <si>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</si>
  <si>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</si>
  <si>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</si>
  <si>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</si>
  <si>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</si>
  <si>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</si>
  <si>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</si>
  <si>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</si>
  <si>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</si>
  <si>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</si>
  <si>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</si>
  <si>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</si>
  <si>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</si>
  <si>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</si>
  <si>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</si>
  <si>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</si>
  <si>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</si>
  <si>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</si>
  <si>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</si>
  <si>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</si>
  <si>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</si>
  <si>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</si>
  <si>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</si>
  <si>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</si>
  <si>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</si>
  <si>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</si>
  <si>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</si>
  <si>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</si>
  <si>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</si>
  <si>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</si>
  <si>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</si>
  <si>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</si>
  <si>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</si>
  <si>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</si>
  <si>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</si>
  <si>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</si>
  <si>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</si>
  <si>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</si>
  <si>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</si>
  <si>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</si>
  <si>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</si>
  <si>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</si>
  <si>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</si>
  <si>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</si>
  <si>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</si>
  <si>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</si>
  <si>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</si>
  <si>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</si>
  <si>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</si>
  <si>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</si>
  <si>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</si>
  <si>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</si>
  <si>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</si>
  <si>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</si>
  <si>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</si>
  <si>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</si>
  <si>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</si>
  <si>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</si>
  <si>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</si>
  <si>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</si>
  <si>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</si>
  <si>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</si>
  <si>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</si>
  <si>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</si>
  <si>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</si>
  <si>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</si>
  <si>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</si>
  <si>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</si>
  <si>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</si>
  <si>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</si>
  <si>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</si>
  <si>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</si>
  <si>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</si>
  <si>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</si>
  <si>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</si>
  <si>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</si>
  <si>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</si>
  <si>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</si>
  <si>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</si>
  <si>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</si>
  <si>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</si>
  <si>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</si>
  <si>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</si>
  <si>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</si>
  <si>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</si>
  <si>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</si>
  <si>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</si>
  <si>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</si>
  <si>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</si>
  <si>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</si>
  <si>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</si>
  <si>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</si>
  <si>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</si>
  <si>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</si>
  <si>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</si>
  <si>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</si>
  <si>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</si>
  <si>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</si>
  <si>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</si>
  <si>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</si>
  <si>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</si>
  <si>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</si>
  <si>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</si>
  <si>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</si>
  <si>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</si>
  <si>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</si>
  <si>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</si>
  <si>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</si>
  <si>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</si>
  <si>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</si>
  <si>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</si>
  <si>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</si>
  <si>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</si>
  <si>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</si>
  <si>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</si>
  <si>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</si>
  <si>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</si>
  <si>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</si>
  <si>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</si>
  <si>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</si>
  <si>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</si>
  <si>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</si>
  <si>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</si>
  <si>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</si>
  <si>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</si>
  <si>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</si>
  <si>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</si>
  <si>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</si>
  <si>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</si>
  <si>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</si>
  <si>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</si>
  <si>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</si>
  <si>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</si>
  <si>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</si>
  <si>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</si>
  <si>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</si>
  <si>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</si>
  <si>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</si>
  <si>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</si>
  <si>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</si>
  <si>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</si>
  <si>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</si>
  <si>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</si>
  <si>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</si>
  <si>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</si>
  <si>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</si>
  <si>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</si>
  <si>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</si>
  <si>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</si>
  <si>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</si>
  <si>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</si>
  <si>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</si>
  <si>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</si>
  <si>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</si>
  <si>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</si>
  <si>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</si>
  <si>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</si>
  <si>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</si>
  <si>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</si>
  <si>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</si>
  <si>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</si>
  <si>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</si>
  <si>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</si>
  <si>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</si>
  <si>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</si>
  <si>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</si>
  <si>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</si>
  <si>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</si>
  <si>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</si>
  <si>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</si>
  <si>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</si>
  <si>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</si>
  <si>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</si>
  <si>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</si>
  <si>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</si>
  <si>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</si>
  <si>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</si>
  <si>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</si>
  <si>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</si>
  <si>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</si>
  <si>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</si>
  <si>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</si>
  <si>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</si>
  <si>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</si>
  <si>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</si>
  <si>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</si>
  <si>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</si>
  <si>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</si>
  <si>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</si>
  <si>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</si>
  <si>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</si>
  <si>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</si>
  <si>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</si>
  <si>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</si>
  <si>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</si>
  <si>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</si>
  <si>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</si>
  <si>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</si>
  <si>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</si>
  <si>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</si>
  <si>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</si>
  <si>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</si>
  <si>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</si>
  <si>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</si>
  <si>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</si>
  <si>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</si>
  <si>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</si>
  <si>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</si>
  <si>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</si>
  <si>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</si>
  <si>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</si>
  <si>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</si>
  <si>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</si>
  <si>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</si>
  <si>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</si>
  <si>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</si>
  <si>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</si>
  <si>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</si>
  <si>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</si>
  <si>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</si>
  <si>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</si>
  <si>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</si>
  <si>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</si>
  <si>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</si>
  <si>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</si>
  <si>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</si>
  <si>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</si>
  <si>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</si>
  <si>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</si>
  <si>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</si>
  <si>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</si>
  <si>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</si>
  <si>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</si>
  <si>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</si>
  <si>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</si>
  <si>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</si>
  <si>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</si>
  <si>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</si>
  <si>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</si>
  <si>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</si>
  <si>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</si>
  <si>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</si>
  <si>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</si>
  <si>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</si>
  <si>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</si>
  <si>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</si>
  <si>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</si>
  <si>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</si>
  <si>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</si>
  <si>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</si>
  <si>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</si>
  <si>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</si>
  <si>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</si>
  <si>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</si>
  <si>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</si>
  <si>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</si>
  <si>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</si>
  <si>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</si>
  <si>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</si>
  <si>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</si>
  <si>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</si>
  <si>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</si>
  <si>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</si>
  <si>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</si>
  <si>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</si>
  <si>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</si>
  <si>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</si>
  <si>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</si>
  <si>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</si>
  <si>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</si>
  <si>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</si>
  <si>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</si>
  <si>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</si>
  <si>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</si>
  <si>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</si>
  <si>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</si>
  <si>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</si>
  <si>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</si>
  <si>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</si>
  <si>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</si>
  <si>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</si>
  <si>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</si>
  <si>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</si>
  <si>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</si>
  <si>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</si>
  <si>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</si>
  <si>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</si>
  <si>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</si>
  <si>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</si>
  <si>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</si>
  <si>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</si>
  <si>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</si>
  <si>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</si>
  <si>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</si>
  <si>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</si>
  <si>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</si>
  <si>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</si>
  <si>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</si>
  <si>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</si>
  <si>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</si>
  <si>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</si>
  <si>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</si>
  <si>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</si>
  <si>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</si>
  <si>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</si>
  <si>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</si>
  <si>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</si>
  <si>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</si>
  <si>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</si>
  <si>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</si>
  <si>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</si>
  <si>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</si>
  <si>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</si>
  <si>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</si>
  <si>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</si>
  <si>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</si>
  <si>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</si>
  <si>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</si>
  <si>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</si>
  <si>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</si>
  <si>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</si>
  <si>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</si>
  <si>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</si>
  <si>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</si>
  <si>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</si>
  <si>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</si>
  <si>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</si>
  <si>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</si>
  <si>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</si>
  <si>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</si>
  <si>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</si>
  <si>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</si>
  <si>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</si>
  <si>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</si>
  <si>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</si>
  <si>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</si>
  <si>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</si>
  <si>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</si>
  <si>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</si>
  <si>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</si>
  <si>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</si>
  <si>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</si>
  <si>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</si>
  <si>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</si>
  <si>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</si>
  <si>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</si>
  <si>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</si>
  <si>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</si>
  <si>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</si>
  <si>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</si>
  <si>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</si>
  <si>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</si>
  <si>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</si>
  <si>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</si>
  <si>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</si>
  <si>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</si>
  <si>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</si>
  <si>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</si>
  <si>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</si>
  <si>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</si>
  <si>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</si>
  <si>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</si>
  <si>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</si>
  <si>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</si>
  <si>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</si>
  <si>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</si>
  <si>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</si>
  <si>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</si>
  <si>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</si>
  <si>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</si>
  <si>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</si>
  <si>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</si>
  <si>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</si>
  <si>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</si>
  <si>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</si>
  <si>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</si>
  <si>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</si>
  <si>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</si>
  <si>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</si>
  <si>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</si>
  <si>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</si>
  <si>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</si>
  <si>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</si>
  <si>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</si>
  <si>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</si>
  <si>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</si>
  <si>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</si>
  <si>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</si>
  <si>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</si>
  <si>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</si>
  <si>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</si>
  <si>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</si>
  <si>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</si>
  <si>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</si>
  <si>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</si>
  <si>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</si>
  <si>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</si>
  <si>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</si>
  <si>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</si>
  <si>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</si>
  <si>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</si>
  <si>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</si>
  <si>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</si>
  <si>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</si>
  <si>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</si>
  <si>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</si>
  <si>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</si>
  <si>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</si>
  <si>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</si>
  <si>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</si>
  <si>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</si>
  <si>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</si>
  <si>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</si>
  <si>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</si>
  <si>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</si>
  <si>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</si>
  <si>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</si>
  <si>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</si>
  <si>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</si>
  <si>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</si>
  <si>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</si>
  <si>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</si>
  <si>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</si>
  <si>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</si>
  <si>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</si>
  <si>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</si>
  <si>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</si>
  <si>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</si>
  <si>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</si>
  <si>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</si>
  <si>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</si>
  <si>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</si>
  <si>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</si>
  <si>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</si>
  <si>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</si>
  <si>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</si>
  <si>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</si>
  <si>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</si>
  <si>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</si>
  <si>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</si>
  <si>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</si>
  <si>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</si>
  <si>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</si>
  <si>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</si>
  <si>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</si>
  <si>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</si>
  <si>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</si>
  <si>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</si>
  <si>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</si>
  <si>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</si>
  <si>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</si>
  <si>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</si>
  <si>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</si>
  <si>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</si>
  <si>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</si>
  <si>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</si>
  <si>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</si>
  <si>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</si>
  <si>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</si>
  <si>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</si>
  <si>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</si>
  <si>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</si>
  <si>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</si>
  <si>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</si>
  <si>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</si>
  <si>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</si>
  <si>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</si>
  <si>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</si>
  <si>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</si>
  <si>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</si>
  <si>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</si>
  <si>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</si>
  <si>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</si>
  <si>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</si>
  <si>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</si>
  <si>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</si>
  <si>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</si>
  <si>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</si>
  <si>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</si>
  <si>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</si>
  <si>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</si>
  <si>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</si>
  <si>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</si>
  <si>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</si>
  <si>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</si>
  <si>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</si>
  <si>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</si>
  <si>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</si>
  <si>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</si>
  <si>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</si>
  <si>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</si>
  <si>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</si>
  <si>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</si>
  <si>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</si>
  <si>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</si>
  <si>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</si>
  <si>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</si>
  <si>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</si>
  <si>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</si>
  <si>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</si>
  <si>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</si>
  <si>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</si>
  <si>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</si>
  <si>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</si>
  <si>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</si>
  <si>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</si>
  <si>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</si>
  <si>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</si>
  <si>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</si>
  <si>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</si>
  <si>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</si>
  <si>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</si>
  <si>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</si>
  <si>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</si>
  <si>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</si>
  <si>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</si>
  <si>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</si>
  <si>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</si>
  <si>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</si>
  <si>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</si>
  <si>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</si>
  <si>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</si>
  <si>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</si>
  <si>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</si>
  <si>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</si>
  <si>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</si>
  <si>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</si>
  <si>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</si>
  <si>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</si>
  <si>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</si>
  <si>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</si>
  <si>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</si>
  <si>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</si>
  <si>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</si>
  <si>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</si>
  <si>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</si>
  <si>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</si>
  <si>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</si>
  <si>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</si>
  <si>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</si>
  <si>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</si>
  <si>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</si>
  <si>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</si>
  <si>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</si>
  <si>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</si>
  <si>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</si>
  <si>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</si>
  <si>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</si>
  <si>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</si>
  <si>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</si>
  <si>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</si>
  <si>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</si>
  <si>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</si>
  <si>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</si>
  <si>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</si>
  <si>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</si>
  <si>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</si>
  <si>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</si>
  <si>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</si>
  <si>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</si>
  <si>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</si>
  <si>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</si>
  <si>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</si>
  <si>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</si>
  <si>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</si>
  <si>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</si>
  <si>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</si>
  <si>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</si>
  <si>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</si>
  <si>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</si>
  <si>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</si>
  <si>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</si>
  <si>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</si>
  <si>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</si>
  <si>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</si>
  <si>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</si>
  <si>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</si>
  <si>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</si>
  <si>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</si>
  <si>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</si>
  <si>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</si>
  <si>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</si>
  <si>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</si>
  <si>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</si>
  <si>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</si>
  <si>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</si>
  <si>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</si>
  <si>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</si>
  <si>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</si>
  <si>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</si>
  <si>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</si>
  <si>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</si>
  <si>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</si>
  <si>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</si>
  <si>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</si>
  <si>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</si>
  <si>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</si>
  <si>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</si>
  <si>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</si>
  <si>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</si>
  <si>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</si>
  <si>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</si>
  <si>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</si>
  <si>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</si>
  <si>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</si>
  <si>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</si>
  <si>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</si>
  <si>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</si>
  <si>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</si>
  <si>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</si>
  <si>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</si>
  <si>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</si>
  <si>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</si>
  <si>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</si>
  <si>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</si>
  <si>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</si>
  <si>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</si>
  <si>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</si>
  <si>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</si>
  <si>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</si>
  <si>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</si>
  <si>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</si>
  <si>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</si>
  <si>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</si>
  <si>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</si>
  <si>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</si>
  <si>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</si>
  <si>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</si>
  <si>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</si>
  <si>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</si>
  <si>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</si>
  <si>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</si>
  <si>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</si>
  <si>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</si>
  <si>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</si>
  <si>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</si>
  <si>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</si>
  <si>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</si>
  <si>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</si>
  <si>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</si>
  <si>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</si>
  <si>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</si>
  <si>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</si>
  <si>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</si>
  <si>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</si>
  <si>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</si>
  <si>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</si>
  <si>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</si>
  <si>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</si>
  <si>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</si>
  <si>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</si>
  <si>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</si>
  <si>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</si>
  <si>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</si>
  <si>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</si>
  <si>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</si>
  <si>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</si>
  <si>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</si>
  <si>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</si>
  <si>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</si>
  <si>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</si>
  <si>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</si>
  <si>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</si>
  <si>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</si>
  <si>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</si>
  <si>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</si>
  <si>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</si>
  <si>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</si>
  <si>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</si>
  <si>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</si>
  <si>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</si>
  <si>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</si>
  <si>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</si>
  <si>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</si>
  <si>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</si>
  <si>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</si>
  <si>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</si>
  <si>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</si>
  <si>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</si>
  <si>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</si>
  <si>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</si>
  <si>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</si>
  <si>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</si>
  <si>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</si>
  <si>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</si>
  <si>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</si>
  <si>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</si>
  <si>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</si>
  <si>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</si>
  <si>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</si>
  <si>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</si>
  <si>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</si>
  <si>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</si>
  <si>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</si>
  <si>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</si>
  <si>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</si>
  <si>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</si>
  <si>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</si>
  <si>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</si>
  <si>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</si>
  <si>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</si>
  <si>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</si>
  <si>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</si>
  <si>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</si>
  <si>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</si>
  <si>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</si>
  <si>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</si>
  <si>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</si>
  <si>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</si>
  <si>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</si>
  <si>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</si>
  <si>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</si>
  <si>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</si>
  <si>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</si>
  <si>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</si>
  <si>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</si>
  <si>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</si>
  <si>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</si>
  <si>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</si>
  <si>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</si>
  <si>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</si>
  <si>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</si>
  <si>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</si>
  <si>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</si>
  <si>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</si>
  <si>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</si>
  <si>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</si>
  <si>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</si>
  <si>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</si>
  <si>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</si>
  <si>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</si>
  <si>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</si>
  <si>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</si>
  <si>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</si>
  <si>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</si>
  <si>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</si>
  <si>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</si>
  <si>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</si>
  <si>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</si>
  <si>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</si>
  <si>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</si>
  <si>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</si>
  <si>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</si>
  <si>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</si>
  <si>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</si>
  <si>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</si>
  <si>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</si>
  <si>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</si>
  <si>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</si>
  <si>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</si>
  <si>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</si>
  <si>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</si>
  <si>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</si>
  <si>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</si>
  <si>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</si>
  <si>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</si>
  <si>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</si>
  <si>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</si>
  <si>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</si>
  <si>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</si>
  <si>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</si>
  <si>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</si>
  <si>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</si>
  <si>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</si>
  <si>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</si>
  <si>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</si>
  <si>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</si>
  <si>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</si>
  <si>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</si>
  <si>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</si>
  <si>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</si>
  <si>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</si>
  <si>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</si>
  <si>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</si>
  <si>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</si>
  <si>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</si>
  <si>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</si>
  <si>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</si>
  <si>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</si>
  <si>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</si>
  <si>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</si>
  <si>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</si>
  <si>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</si>
  <si>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</si>
  <si>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</si>
  <si>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</si>
  <si>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</si>
  <si>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</si>
  <si>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</si>
  <si>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</si>
  <si>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</si>
  <si>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</si>
  <si>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</si>
  <si>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</si>
  <si>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</si>
  <si>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</si>
  <si>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</si>
  <si>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</si>
  <si>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</si>
  <si>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</si>
  <si>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</si>
  <si>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</si>
  <si>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</si>
  <si>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</si>
  <si>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</si>
  <si>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</si>
  <si>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</si>
  <si>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</si>
  <si>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</si>
  <si>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</si>
  <si>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</si>
  <si>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</si>
  <si>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</si>
  <si>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</si>
  <si>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</si>
  <si>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</si>
  <si>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</si>
  <si>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</si>
  <si>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</si>
  <si>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</si>
  <si>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</si>
  <si>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</si>
  <si>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</si>
  <si>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</si>
  <si>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</si>
  <si>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</si>
  <si>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</si>
  <si>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</si>
  <si>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</si>
  <si>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</si>
  <si>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</si>
  <si>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</si>
  <si>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</si>
  <si>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</si>
  <si>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</si>
  <si>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</si>
  <si>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</si>
  <si>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</si>
  <si>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</si>
  <si>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</si>
  <si>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</si>
  <si>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</si>
  <si>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</si>
  <si>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</si>
  <si>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</si>
  <si>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</si>
  <si>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</si>
  <si>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</si>
  <si>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</si>
  <si>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</si>
  <si>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</si>
  <si>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</si>
  <si>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</si>
  <si>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</si>
  <si>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</si>
  <si>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</si>
  <si>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</si>
  <si>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</si>
  <si>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</si>
  <si>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</si>
  <si>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</si>
  <si>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</si>
  <si>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</si>
  <si>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</si>
  <si>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</si>
  <si>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</si>
  <si>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</si>
  <si>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</si>
  <si>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</si>
  <si>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</si>
  <si>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</si>
  <si>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</si>
  <si>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</si>
  <si>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</si>
  <si>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</si>
  <si>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</si>
  <si>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</si>
  <si>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</si>
  <si>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</si>
  <si>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</si>
  <si>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</si>
  <si>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</si>
  <si>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</si>
  <si>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</si>
  <si>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</si>
  <si>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</si>
  <si>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</si>
  <si>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</si>
  <si>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</si>
  <si>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</si>
  <si>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</si>
  <si>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</si>
  <si>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</si>
  <si>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</si>
  <si>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</si>
  <si>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</si>
  <si>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</si>
  <si>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</si>
  <si>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</si>
  <si>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</si>
  <si>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</si>
  <si>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</si>
  <si>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</si>
  <si>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</si>
  <si>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</si>
  <si>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</si>
  <si>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</si>
  <si>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</si>
  <si>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</si>
  <si>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</si>
  <si>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</si>
  <si>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</si>
  <si>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</si>
  <si>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</si>
  <si>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</si>
  <si>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</si>
  <si>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</si>
  <si>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</si>
  <si>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</si>
  <si>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</si>
  <si>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</si>
  <si>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</si>
  <si>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</si>
  <si>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</si>
  <si>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</si>
  <si>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</si>
  <si>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</si>
  <si>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</si>
  <si>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</si>
  <si>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</si>
  <si>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</si>
  <si>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</si>
  <si>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</si>
  <si>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</si>
  <si>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</si>
  <si>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</si>
  <si>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</si>
  <si>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</si>
  <si>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</si>
  <si>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</si>
  <si>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</si>
  <si>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</si>
  <si>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</si>
  <si>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</si>
  <si>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</si>
  <si>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</si>
  <si>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</si>
  <si>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</si>
  <si>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</si>
  <si>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</si>
  <si>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</si>
  <si>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</si>
  <si>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</si>
  <si>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</si>
  <si>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</si>
  <si>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</si>
  <si>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</si>
  <si>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</si>
  <si>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</si>
  <si>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</si>
  <si>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</si>
  <si>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</si>
  <si>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</si>
  <si>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</si>
  <si>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</si>
  <si>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</si>
  <si>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</si>
  <si>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</si>
  <si>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</si>
  <si>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</si>
  <si>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</si>
  <si>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</si>
  <si>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</si>
  <si>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</si>
  <si>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</si>
  <si>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</si>
  <si>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</si>
  <si>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</si>
  <si>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</si>
  <si>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</si>
  <si>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</si>
  <si>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</si>
  <si>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</si>
  <si>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</si>
  <si>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</si>
  <si>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</si>
  <si>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</si>
  <si>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</si>
  <si>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</si>
  <si>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</si>
  <si>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</si>
  <si>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</si>
  <si>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</si>
  <si>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</si>
  <si>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</si>
  <si>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</si>
  <si>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</si>
  <si>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</si>
  <si>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</si>
  <si>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</si>
  <si>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</si>
  <si>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</si>
  <si>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</si>
  <si>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</si>
  <si>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</si>
  <si>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</si>
  <si>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</si>
  <si>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</si>
  <si>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</si>
  <si>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</si>
  <si>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</si>
  <si>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</si>
  <si>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</si>
  <si>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</si>
  <si>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</si>
  <si>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</si>
  <si>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</si>
  <si>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</si>
  <si>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</si>
  <si>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</si>
  <si>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</si>
  <si>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</si>
  <si>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</si>
  <si>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</si>
  <si>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</si>
  <si>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</si>
  <si>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</si>
  <si>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</si>
  <si>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</si>
  <si>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</si>
  <si>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</si>
  <si>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</si>
  <si>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</si>
  <si>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</si>
  <si>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</si>
  <si>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</si>
  <si>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</si>
  <si>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</si>
  <si>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</si>
  <si>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</si>
  <si>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</si>
  <si>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</si>
  <si>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</si>
  <si>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</si>
  <si>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</si>
  <si>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</si>
  <si>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</si>
  <si>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</si>
  <si>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</si>
  <si>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</si>
  <si>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</si>
  <si>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</si>
  <si>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</si>
  <si>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</si>
  <si>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</si>
  <si>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</si>
  <si>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</si>
  <si>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</si>
  <si>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</si>
  <si>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</si>
  <si>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</si>
  <si>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</si>
  <si>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</si>
  <si>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</si>
  <si>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</si>
  <si>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</si>
  <si>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</si>
  <si>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</si>
  <si>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</si>
  <si>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</si>
  <si>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</si>
  <si>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</si>
  <si>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</si>
  <si>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</si>
  <si>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</si>
  <si>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</si>
  <si>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</si>
  <si>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</si>
  <si>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</si>
  <si>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</si>
  <si>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</si>
  <si>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</si>
  <si>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</si>
  <si>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</si>
  <si>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</si>
  <si>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</si>
  <si>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</si>
  <si>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</si>
  <si>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</si>
  <si>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</si>
  <si>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</si>
  <si>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</si>
  <si>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</si>
  <si>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</si>
  <si>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</si>
  <si>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</si>
  <si>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</si>
  <si>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</si>
  <si>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</si>
  <si>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</si>
  <si>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</si>
  <si>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</si>
  <si>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</si>
  <si>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</si>
  <si>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</si>
  <si>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</si>
  <si>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</si>
  <si>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</si>
  <si>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</si>
  <si>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</si>
  <si>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</si>
  <si>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</si>
  <si>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</si>
  <si>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</si>
  <si>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</si>
  <si>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</si>
  <si>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</si>
  <si>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</si>
  <si>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</si>
  <si>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</si>
  <si>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</si>
  <si>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</si>
  <si>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</si>
  <si>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</si>
  <si>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</si>
  <si>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</si>
  <si>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</si>
  <si>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</si>
  <si>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</si>
  <si>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</si>
  <si>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</si>
  <si>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</si>
  <si>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</si>
  <si>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</si>
  <si>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</si>
  <si>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</si>
  <si>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</si>
  <si>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</si>
  <si>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</si>
  <si>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</si>
  <si>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</si>
  <si>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</si>
  <si>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</si>
  <si>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</si>
  <si>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</si>
  <si>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</si>
  <si>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</si>
  <si>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</si>
  <si>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</si>
  <si>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</si>
  <si>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</si>
  <si>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</si>
  <si>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</si>
  <si>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</si>
  <si>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</si>
  <si>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</si>
  <si>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</si>
  <si>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</si>
  <si>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</si>
  <si>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</si>
  <si>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</si>
  <si>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</si>
  <si>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</si>
  <si>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</si>
  <si>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</si>
  <si>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</si>
  <si>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</si>
  <si>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</si>
  <si>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</si>
  <si>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</si>
  <si>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</si>
  <si>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</si>
  <si>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</si>
  <si>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</si>
  <si>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</si>
  <si>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</si>
  <si>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</si>
  <si>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</si>
  <si>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</si>
  <si>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</si>
  <si>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</si>
  <si>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</si>
  <si>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</si>
  <si>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</si>
  <si>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</si>
  <si>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</si>
  <si>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</si>
  <si>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</si>
  <si>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</si>
  <si>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</si>
  <si>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</si>
  <si>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</si>
  <si>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</si>
  <si>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</si>
  <si>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</si>
  <si>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</si>
  <si>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</si>
  <si>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</si>
  <si>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</si>
  <si>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</si>
  <si>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</si>
  <si>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</si>
  <si>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</si>
  <si>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</si>
  <si>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</si>
  <si>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</si>
  <si>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</si>
  <si>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</si>
  <si>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</si>
  <si>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</si>
  <si>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</si>
  <si>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</si>
  <si>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</si>
  <si>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</si>
  <si>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</si>
  <si>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</si>
  <si>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</si>
  <si>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</si>
  <si>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</si>
  <si>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</si>
  <si>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</si>
  <si>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</si>
  <si>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</si>
  <si>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</si>
  <si>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</si>
  <si>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</si>
  <si>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</si>
  <si>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</si>
  <si>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</si>
  <si>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</si>
  <si>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</si>
  <si>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</si>
  <si>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</si>
  <si>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</si>
  <si>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</si>
  <si>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</si>
  <si>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</si>
  <si>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</si>
  <si>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</si>
  <si>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</si>
  <si>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</si>
  <si>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</si>
  <si>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</si>
  <si>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</si>
  <si>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</si>
  <si>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</si>
  <si>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</si>
  <si>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</si>
  <si>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</si>
  <si>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</si>
  <si>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</si>
  <si>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</si>
  <si>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</si>
  <si>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</si>
  <si>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</si>
  <si>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</si>
  <si>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</si>
  <si>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</si>
  <si>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</si>
  <si>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</si>
  <si>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</si>
  <si>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</si>
  <si>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</si>
  <si>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</si>
  <si>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</si>
  <si>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</si>
  <si>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</si>
  <si>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</si>
  <si>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</si>
  <si>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</si>
  <si>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</si>
  <si>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</si>
  <si>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</si>
  <si>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</si>
  <si>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</si>
  <si>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</si>
  <si>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</si>
  <si>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</si>
  <si>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</si>
  <si>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</si>
  <si>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</si>
  <si>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</si>
  <si>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</si>
  <si>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</si>
  <si>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</si>
  <si>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</si>
  <si>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</si>
  <si>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</si>
  <si>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</si>
  <si>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</si>
  <si>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</si>
  <si>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</si>
  <si>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</si>
  <si>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</si>
  <si>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</si>
  <si>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</si>
  <si>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</si>
  <si>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</si>
  <si>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</si>
  <si>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</si>
  <si>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</si>
  <si>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</si>
  <si>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</si>
  <si>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</si>
  <si>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</si>
  <si>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</si>
  <si>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</si>
  <si>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</si>
  <si>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</si>
  <si>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</si>
  <si>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</si>
  <si>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</si>
  <si>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</si>
  <si>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</si>
  <si>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</si>
  <si>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</si>
  <si>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</si>
  <si>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</si>
  <si>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</si>
  <si>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</si>
  <si>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</si>
  <si>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</si>
  <si>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</si>
  <si>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</si>
  <si>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</si>
  <si>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</si>
  <si>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</si>
  <si>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</si>
  <si>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</si>
  <si>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</si>
  <si>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</si>
  <si>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</si>
  <si>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</si>
  <si>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</si>
  <si>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</si>
  <si>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</si>
  <si>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</si>
  <si>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</si>
  <si>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</si>
  <si>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</si>
  <si>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</si>
  <si>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</si>
  <si>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</si>
  <si>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</si>
  <si>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</si>
  <si>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</si>
  <si>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</si>
  <si>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</si>
  <si>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</si>
  <si>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</si>
  <si>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</si>
  <si>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</si>
  <si>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</si>
  <si>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</si>
  <si>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</si>
  <si>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</si>
  <si>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</si>
  <si>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</si>
  <si>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</si>
  <si>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</si>
  <si>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</si>
  <si>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</si>
  <si>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</si>
  <si>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</si>
  <si>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</si>
  <si>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</si>
  <si>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</si>
  <si>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</si>
  <si>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</si>
  <si>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</si>
  <si>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</si>
  <si>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</si>
  <si>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</si>
  <si>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</si>
  <si>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</si>
  <si>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</si>
  <si>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</si>
  <si>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</si>
  <si>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</si>
  <si>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</si>
  <si>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</si>
  <si>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</si>
  <si>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</si>
  <si>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</si>
  <si>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</si>
  <si>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</si>
  <si>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</si>
  <si>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</si>
  <si>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</si>
  <si>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</si>
  <si>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</si>
  <si>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</si>
  <si>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</si>
  <si>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</si>
  <si>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</si>
  <si>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</si>
  <si>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</si>
  <si>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</si>
  <si>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</si>
  <si>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</si>
  <si>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</si>
  <si>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</si>
  <si>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</si>
  <si>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</si>
  <si>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</si>
  <si>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</si>
  <si>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</si>
  <si>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</si>
  <si>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</si>
  <si>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</si>
  <si>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</si>
  <si>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</si>
  <si>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</si>
  <si>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</si>
  <si>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</si>
  <si>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</si>
  <si>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</si>
  <si>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</si>
  <si>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</si>
  <si>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</si>
  <si>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</si>
  <si>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</si>
  <si>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</si>
  <si>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</si>
  <si>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</si>
  <si>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</si>
  <si>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</si>
  <si>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</si>
  <si>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</si>
  <si>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</si>
  <si>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</si>
  <si>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</si>
  <si>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</si>
  <si>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</si>
  <si>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</si>
  <si>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</si>
  <si>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</si>
  <si>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</si>
  <si>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</si>
  <si>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</si>
  <si>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</si>
  <si>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</si>
  <si>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</si>
  <si>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</si>
  <si>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</si>
  <si>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</si>
  <si>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</si>
  <si>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</si>
  <si>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</si>
  <si>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</si>
  <si>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</si>
  <si>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</si>
  <si>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</si>
  <si>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</si>
  <si>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</si>
  <si>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</si>
  <si>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</si>
  <si>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</si>
  <si>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</si>
  <si>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</si>
  <si>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</si>
  <si>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</si>
  <si>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</si>
  <si>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</si>
  <si>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</si>
  <si>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</si>
  <si>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</si>
  <si>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</si>
  <si>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</si>
  <si>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</si>
  <si>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</si>
  <si>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</si>
  <si>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</si>
  <si>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</si>
  <si>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</si>
  <si>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</si>
  <si>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</si>
  <si>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</si>
  <si>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</si>
  <si>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</si>
  <si>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</si>
  <si>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</si>
  <si>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</si>
  <si>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</si>
  <si>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</si>
  <si>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</si>
  <si>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</si>
  <si>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</si>
  <si>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</si>
  <si>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</si>
  <si>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</si>
  <si>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</si>
  <si>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</si>
  <si>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</si>
  <si>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</si>
  <si>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</si>
  <si>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</si>
  <si>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</si>
  <si>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</si>
  <si>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</si>
  <si>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</si>
  <si>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</si>
  <si>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</si>
  <si>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</si>
  <si>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</si>
  <si>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</si>
  <si>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</si>
  <si>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</si>
  <si>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</si>
  <si>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</si>
  <si>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</si>
  <si>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</si>
  <si>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</si>
  <si>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</si>
  <si>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</si>
  <si>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</si>
  <si>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</si>
  <si>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</si>
  <si>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</si>
  <si>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</si>
  <si>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</si>
  <si>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</si>
  <si>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</si>
  <si>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</si>
  <si>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</si>
  <si>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</si>
  <si>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</si>
  <si>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</si>
  <si>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</si>
  <si>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</si>
  <si>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</si>
  <si>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</si>
  <si>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</si>
  <si>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</si>
  <si>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</si>
  <si>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</si>
  <si>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</si>
  <si>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</si>
  <si>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</si>
  <si>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</si>
  <si>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</si>
  <si>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</si>
  <si>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</si>
  <si>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</si>
  <si>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</si>
  <si>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</si>
  <si>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</si>
  <si>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</si>
  <si>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</si>
  <si>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</si>
  <si>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</si>
  <si>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</si>
  <si>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</si>
  <si>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</si>
  <si>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</si>
  <si>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</si>
  <si>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</si>
  <si>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</si>
  <si>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</si>
  <si>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</si>
  <si>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</si>
  <si>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</si>
  <si>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</si>
  <si>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</si>
  <si>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</si>
  <si>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</si>
  <si>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</si>
  <si>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</si>
  <si>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</si>
  <si>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</si>
  <si>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</si>
  <si>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</si>
  <si>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</si>
  <si>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</si>
  <si>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</si>
  <si>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</si>
  <si>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</si>
  <si>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</si>
  <si>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</si>
  <si>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</si>
  <si>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</si>
  <si>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</si>
  <si>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</si>
  <si>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</si>
  <si>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</si>
  <si>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</si>
  <si>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</si>
  <si>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</si>
  <si>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</si>
  <si>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</si>
  <si>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</si>
  <si>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</si>
  <si>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</si>
  <si>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</si>
  <si>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</si>
  <si>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</si>
  <si>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</si>
  <si>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</si>
  <si>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</si>
  <si>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</si>
  <si>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</si>
  <si>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</si>
  <si>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</si>
  <si>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</si>
  <si>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</si>
  <si>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</si>
  <si>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</si>
  <si>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</si>
  <si>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</si>
  <si>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</si>
  <si>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</si>
  <si>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</si>
  <si>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</si>
  <si>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</si>
  <si>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</si>
  <si>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</si>
  <si>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</si>
  <si>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</si>
  <si>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</si>
  <si>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</si>
  <si>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</si>
  <si>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</si>
  <si>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</si>
  <si>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</si>
  <si>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</si>
  <si>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</si>
  <si>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</si>
  <si>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</si>
  <si>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</si>
  <si>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</si>
  <si>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</si>
  <si>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</si>
  <si>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</si>
  <si>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</si>
  <si>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</si>
  <si>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</si>
  <si>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</si>
  <si>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</si>
  <si>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</si>
  <si>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</si>
  <si>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</si>
  <si>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</si>
  <si>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</si>
  <si>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</si>
  <si>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</si>
  <si>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</si>
  <si>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</si>
  <si>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</si>
  <si>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</si>
  <si>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</si>
  <si>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</si>
  <si>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</si>
  <si>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</si>
  <si>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</si>
  <si>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</si>
  <si>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</si>
  <si>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</si>
  <si>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</si>
  <si>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</si>
  <si>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</si>
  <si>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</si>
  <si>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</si>
  <si>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</si>
  <si>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</si>
  <si>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</si>
  <si>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</si>
  <si>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</si>
  <si>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</si>
  <si>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</si>
  <si>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</si>
  <si>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</si>
  <si>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</si>
  <si>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</si>
  <si>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</si>
  <si>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</si>
  <si>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</si>
  <si>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</si>
  <si>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</si>
  <si>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</si>
  <si>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</si>
  <si>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</si>
  <si>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</si>
  <si>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</si>
  <si>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</si>
  <si>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</si>
  <si>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</si>
  <si>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</si>
  <si>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</si>
  <si>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</si>
  <si>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</si>
  <si>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</si>
  <si>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</si>
  <si>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</si>
  <si>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</si>
  <si>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</si>
  <si>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</si>
  <si>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</si>
  <si>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</si>
  <si>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</si>
  <si>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</si>
  <si>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</si>
  <si>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</si>
  <si>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</si>
  <si>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</si>
  <si>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</si>
  <si>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</si>
  <si>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</si>
  <si>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</si>
  <si>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</si>
  <si>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</si>
  <si>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</si>
  <si>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</si>
  <si>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</si>
  <si>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</si>
  <si>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</si>
  <si>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</si>
  <si>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</si>
  <si>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</si>
  <si>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</si>
  <si>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</si>
  <si>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</si>
  <si>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</si>
  <si>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</si>
  <si>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</si>
  <si>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</si>
  <si>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</si>
  <si>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</si>
  <si>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</si>
  <si>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</si>
  <si>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</si>
  <si>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</si>
  <si>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</si>
  <si>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</si>
  <si>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</si>
  <si>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</si>
  <si>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</si>
  <si>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</si>
  <si>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</si>
  <si>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</si>
  <si>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</si>
  <si>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</si>
  <si>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</si>
  <si>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</si>
  <si>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</si>
  <si>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</si>
  <si>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</si>
  <si>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</si>
  <si>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</si>
  <si>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</si>
  <si>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</si>
  <si>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</si>
  <si>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</si>
  <si>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</si>
  <si>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</si>
  <si>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</si>
  <si>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</si>
  <si>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</si>
  <si>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</si>
  <si>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</si>
  <si>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</si>
  <si>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</si>
  <si>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</si>
  <si>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</si>
  <si>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</si>
  <si>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</si>
  <si>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</si>
  <si>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</si>
  <si>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</si>
  <si>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</si>
  <si>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</si>
  <si>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</si>
  <si>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</si>
  <si>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</si>
  <si>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</si>
  <si>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</si>
  <si>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</si>
  <si>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</si>
  <si>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</si>
  <si>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</si>
  <si>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</si>
  <si>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</si>
  <si>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</si>
  <si>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</si>
  <si>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</si>
  <si>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</si>
  <si>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</si>
  <si>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</si>
  <si>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</si>
  <si>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</si>
  <si>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</si>
  <si>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</si>
  <si>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</si>
  <si>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</si>
  <si>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</si>
  <si>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</si>
  <si>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</si>
  <si>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</si>
  <si>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</si>
  <si>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</si>
  <si>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</si>
  <si>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</si>
  <si>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</si>
  <si>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</si>
  <si>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</si>
  <si>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</si>
  <si>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</si>
  <si>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</si>
  <si>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</si>
  <si>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</si>
  <si>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</si>
  <si>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</si>
  <si>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</si>
  <si>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</si>
  <si>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</si>
  <si>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</si>
  <si>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</si>
  <si>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</si>
  <si>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</si>
  <si>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</si>
  <si>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</si>
  <si>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</si>
  <si>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</si>
  <si>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</si>
  <si>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</si>
  <si>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</si>
  <si>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</si>
  <si>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</si>
  <si>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</si>
  <si>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</si>
  <si>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</si>
  <si>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</si>
  <si>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</si>
  <si>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</si>
  <si>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</si>
  <si>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</si>
  <si>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</si>
  <si>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</si>
  <si>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</si>
  <si>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</si>
  <si>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</si>
  <si>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</si>
  <si>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</si>
  <si>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</si>
  <si>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</si>
  <si>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</si>
  <si>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</si>
  <si>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</si>
  <si>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</si>
  <si>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</si>
  <si>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</si>
  <si>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</si>
  <si>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</si>
  <si>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</si>
  <si>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</si>
  <si>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</si>
  <si>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</si>
  <si>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</si>
  <si>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</si>
  <si>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</si>
  <si>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</si>
  <si>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</si>
  <si>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</si>
  <si>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</si>
  <si>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</si>
  <si>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</si>
  <si>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</si>
  <si>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</si>
  <si>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</si>
  <si>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</si>
  <si>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</si>
  <si>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</si>
  <si>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</si>
  <si>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</si>
  <si>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</si>
  <si>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</si>
  <si>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</si>
  <si>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</si>
  <si>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</si>
  <si>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</si>
  <si>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</si>
  <si>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</si>
  <si>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</si>
  <si>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</si>
  <si>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</si>
  <si>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</si>
  <si>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</si>
  <si>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</si>
  <si>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</si>
  <si>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</si>
  <si>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</si>
  <si>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</si>
  <si>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</si>
  <si>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</si>
  <si>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</si>
  <si>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</si>
  <si>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</si>
  <si>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</si>
  <si>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</si>
  <si>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</si>
  <si>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</si>
  <si>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</si>
  <si>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</si>
  <si>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</si>
  <si>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</si>
  <si>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</si>
  <si>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</si>
  <si>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</si>
  <si>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</si>
  <si>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</si>
  <si>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</si>
  <si>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</si>
  <si>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</si>
  <si>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</si>
  <si>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</si>
  <si>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</si>
  <si>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</si>
  <si>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</si>
  <si>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</si>
  <si>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</si>
  <si>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</si>
  <si>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</si>
  <si>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</si>
  <si>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</si>
  <si>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</si>
  <si>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</si>
  <si>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</si>
  <si>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</si>
  <si>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</si>
  <si>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</si>
  <si>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</si>
  <si>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</si>
  <si>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</si>
  <si>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</si>
  <si>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</si>
  <si>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</si>
  <si>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</si>
  <si>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</si>
  <si>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</si>
  <si>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</si>
  <si>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</si>
  <si>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</si>
  <si>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</si>
  <si>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</si>
  <si>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</si>
  <si>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</si>
  <si>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</si>
  <si>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</si>
  <si>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</si>
  <si>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</si>
  <si>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</si>
  <si>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</si>
  <si>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</si>
  <si>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</si>
  <si>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</si>
  <si>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</si>
  <si>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</si>
  <si>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</si>
  <si>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</si>
  <si>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</si>
  <si>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</si>
  <si>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</si>
  <si>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</si>
  <si>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</si>
  <si>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</si>
  <si>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</si>
  <si>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</si>
  <si>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</si>
  <si>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</si>
  <si>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</si>
  <si>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</si>
  <si>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</si>
  <si>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</si>
  <si>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</si>
  <si>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</si>
  <si>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</si>
  <si>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</si>
  <si>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</si>
  <si>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</si>
  <si>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</si>
  <si>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</si>
  <si>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</si>
  <si>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</si>
  <si>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</si>
  <si>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</si>
  <si>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</si>
  <si>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</si>
  <si>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</si>
  <si>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</si>
  <si>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</si>
  <si>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</si>
  <si>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</si>
  <si>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</si>
  <si>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</si>
  <si>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</si>
  <si>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</si>
  <si>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</si>
  <si>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</si>
  <si>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</si>
  <si>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</si>
  <si>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</si>
  <si>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</si>
  <si>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</si>
  <si>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</si>
  <si>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</si>
  <si>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</si>
  <si>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</si>
  <si>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</si>
  <si>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</si>
  <si>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</si>
  <si>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</si>
  <si>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</si>
  <si>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</si>
  <si>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</si>
  <si>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</si>
  <si>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</si>
  <si>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</si>
  <si>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</si>
  <si>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</si>
  <si>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</si>
  <si>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</si>
  <si>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</si>
  <si>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</si>
  <si>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</si>
  <si>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</si>
  <si>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</si>
  <si>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</si>
  <si>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</si>
  <si>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</si>
  <si>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</si>
  <si>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</si>
  <si>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</si>
  <si>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</si>
  <si>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</si>
  <si>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</si>
  <si>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</si>
  <si>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</si>
  <si>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</si>
  <si>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</si>
  <si>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</si>
  <si>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</si>
  <si>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</si>
  <si>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</si>
  <si>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</si>
  <si>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</si>
  <si>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</si>
  <si>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</si>
  <si>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</si>
  <si>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</si>
  <si>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</si>
  <si>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</si>
  <si>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</si>
  <si>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</si>
  <si>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</si>
  <si>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</si>
  <si>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</si>
  <si>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</si>
  <si>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</si>
  <si>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</si>
  <si>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</si>
  <si>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</si>
  <si>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</si>
  <si>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</si>
  <si>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</si>
  <si>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</si>
  <si>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</si>
  <si>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</si>
  <si>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</si>
  <si>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</si>
  <si>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</si>
  <si>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</si>
  <si>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</si>
  <si>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</si>
  <si>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</si>
  <si>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</si>
  <si>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</si>
  <si>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</si>
  <si>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</si>
  <si>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</si>
  <si>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</si>
  <si>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</si>
  <si>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</si>
  <si>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</si>
  <si>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</si>
  <si>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</si>
  <si>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</si>
  <si>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</si>
  <si>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</si>
  <si>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</si>
  <si>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</si>
  <si>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</si>
  <si>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</si>
  <si>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</si>
  <si>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</si>
  <si>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</si>
  <si>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</si>
  <si>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</si>
  <si>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</si>
  <si>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</si>
  <si>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</si>
  <si>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</si>
  <si>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</si>
  <si>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</si>
  <si>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</si>
  <si>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</si>
  <si>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</si>
  <si>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</si>
  <si>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</si>
  <si>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</si>
  <si>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</si>
  <si>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</si>
  <si>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</si>
  <si>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</si>
  <si>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</si>
  <si>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</si>
  <si>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</si>
  <si>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</si>
  <si>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</si>
  <si>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</si>
  <si>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</si>
  <si>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</si>
  <si>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</si>
  <si>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</si>
  <si>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</si>
  <si>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</si>
  <si>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</si>
  <si>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</si>
  <si>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</si>
  <si>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</si>
  <si>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</si>
  <si>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</si>
  <si>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</si>
  <si>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</si>
  <si>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</si>
  <si>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</si>
  <si>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</si>
  <si>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</si>
  <si>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</si>
  <si>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</si>
  <si>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</si>
  <si>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</si>
  <si>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</si>
  <si>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</si>
  <si>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</si>
  <si>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</si>
  <si>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</si>
  <si>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</si>
  <si>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</si>
  <si>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</si>
  <si>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</si>
  <si>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</si>
  <si>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</si>
  <si>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</si>
  <si>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</si>
  <si>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</si>
  <si>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</si>
  <si>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</si>
  <si>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</si>
  <si>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</si>
  <si>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</si>
  <si>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</si>
  <si>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</si>
  <si>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</si>
  <si>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</si>
  <si>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</si>
  <si>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</si>
  <si>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</si>
  <si>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</si>
  <si>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</si>
  <si>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</si>
  <si>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</si>
  <si>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</si>
  <si>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</si>
  <si>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</si>
  <si>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</si>
  <si>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</si>
  <si>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</si>
  <si>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</si>
  <si>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</si>
  <si>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</si>
  <si>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</si>
  <si>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</si>
  <si>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</si>
  <si>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</si>
  <si>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</si>
  <si>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</si>
  <si>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</si>
  <si>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</si>
  <si>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</si>
  <si>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</si>
  <si>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</si>
  <si>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</si>
  <si>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</si>
  <si>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</si>
  <si>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</si>
  <si>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</si>
  <si>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</si>
  <si>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</si>
  <si>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</si>
  <si>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</si>
  <si>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</si>
  <si>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</si>
  <si>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</si>
  <si>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</si>
  <si>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</si>
  <si>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</si>
  <si>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</si>
  <si>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</si>
  <si>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</si>
  <si>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</si>
  <si>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</si>
  <si>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</si>
  <si>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</si>
  <si>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</si>
  <si>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</si>
  <si>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</si>
  <si>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</si>
  <si>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</si>
  <si>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</si>
  <si>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</si>
  <si>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</si>
  <si>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</si>
  <si>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</si>
  <si>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</si>
  <si>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</si>
  <si>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</si>
  <si>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</si>
  <si>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</si>
  <si>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</si>
  <si>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</si>
  <si>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</si>
  <si>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</si>
  <si>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</si>
  <si>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</si>
  <si>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</si>
  <si>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</si>
  <si>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</si>
  <si>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</si>
  <si>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</si>
  <si>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</si>
  <si>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</si>
  <si>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</si>
  <si>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</si>
  <si>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</si>
  <si>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</si>
  <si>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</si>
  <si>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</si>
  <si>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</si>
  <si>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</si>
  <si>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</si>
  <si>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</si>
  <si>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</si>
  <si>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</si>
  <si>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</si>
  <si>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</si>
  <si>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</si>
  <si>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</si>
  <si>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</si>
  <si>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</si>
  <si>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</si>
  <si>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</si>
  <si>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</si>
  <si>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</si>
  <si>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</si>
  <si>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</si>
  <si>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</si>
  <si>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</si>
  <si>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</si>
  <si>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</si>
  <si>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</si>
  <si>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</si>
  <si>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</si>
  <si>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</si>
  <si>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</si>
  <si>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</si>
  <si>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</si>
  <si>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</si>
  <si>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</si>
  <si>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</si>
  <si>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</si>
  <si>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</si>
  <si>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</si>
  <si>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</si>
  <si>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</si>
  <si>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</si>
  <si>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</si>
  <si>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</si>
  <si>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</si>
  <si>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</si>
  <si>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</si>
  <si>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</si>
  <si>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</si>
  <si>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</si>
  <si>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</si>
  <si>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</si>
  <si>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</si>
  <si>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</si>
  <si>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</si>
  <si>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</si>
  <si>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</si>
  <si>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</si>
  <si>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</si>
  <si>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</si>
  <si>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</si>
  <si>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</si>
  <si>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</si>
  <si>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</si>
  <si>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</si>
  <si>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</si>
  <si>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</si>
  <si>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</si>
  <si>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</si>
  <si>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</si>
  <si>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</si>
  <si>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</si>
  <si>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</si>
  <si>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</si>
  <si>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</si>
  <si>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</si>
  <si>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</si>
  <si>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</si>
  <si>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</si>
  <si>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</si>
  <si>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</si>
  <si>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</si>
  <si>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</si>
  <si>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</si>
  <si>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</si>
  <si>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</si>
  <si>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</si>
  <si>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</si>
  <si>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</si>
  <si>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</si>
  <si>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</si>
  <si>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</si>
  <si>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</si>
  <si>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</si>
  <si>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</si>
  <si>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</si>
  <si>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</si>
  <si>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</si>
  <si>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</si>
  <si>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</si>
  <si>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</si>
  <si>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</si>
  <si>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</si>
  <si>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</si>
  <si>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</si>
  <si>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</si>
  <si>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</si>
  <si>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</si>
  <si>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</si>
  <si>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</si>
  <si>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</si>
  <si>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</si>
  <si>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</si>
  <si>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</si>
  <si>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</si>
  <si>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</si>
  <si>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</si>
  <si>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</si>
  <si>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</si>
  <si>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</si>
  <si>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</si>
  <si>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</si>
  <si>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</si>
  <si>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</si>
  <si>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</si>
  <si>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</si>
  <si>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</si>
  <si>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</si>
  <si>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</si>
  <si>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</si>
  <si>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</si>
  <si>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</si>
  <si>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</si>
  <si>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</si>
  <si>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</si>
  <si>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</si>
  <si>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</si>
  <si>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</si>
  <si>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</si>
  <si>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</si>
  <si>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</si>
  <si>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</si>
  <si>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</si>
  <si>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</si>
  <si>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</si>
  <si>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</si>
  <si>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</si>
  <si>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</si>
  <si>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</si>
  <si>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</si>
  <si>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</si>
  <si>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</si>
  <si>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</si>
  <si>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</si>
  <si>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</si>
  <si>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</si>
  <si>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</si>
  <si>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</si>
  <si>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</si>
  <si>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</si>
  <si>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</si>
  <si>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</si>
  <si>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</si>
  <si>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</si>
  <si>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</si>
  <si>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</si>
  <si>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</si>
  <si>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</si>
  <si>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</si>
  <si>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</si>
  <si>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</si>
  <si>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</si>
  <si>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</si>
  <si>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</si>
  <si>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</si>
  <si>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</si>
  <si>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</si>
  <si>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</si>
  <si>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</si>
  <si>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</si>
  <si>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</si>
  <si>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</si>
  <si>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</si>
  <si>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</si>
  <si>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</si>
  <si>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</si>
  <si>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</si>
  <si>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</si>
  <si>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</si>
  <si>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</si>
  <si>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</si>
  <si>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</si>
  <si>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</si>
  <si>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</si>
  <si>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</si>
  <si>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</si>
  <si>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</si>
  <si>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</si>
  <si>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</si>
  <si>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</si>
  <si>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</si>
  <si>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</si>
  <si>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</si>
  <si>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</si>
  <si>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</si>
  <si>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</si>
  <si>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</si>
  <si>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</si>
  <si>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</si>
  <si>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</si>
  <si>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</si>
  <si>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</si>
  <si>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</si>
  <si>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</si>
  <si>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</si>
  <si>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</si>
  <si>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</si>
  <si>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</si>
  <si>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</si>
  <si>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</si>
  <si>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</si>
  <si>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</si>
  <si>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</si>
  <si>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</si>
  <si>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</si>
  <si>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</si>
  <si>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</si>
  <si>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</si>
  <si>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</si>
  <si>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</si>
  <si>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</si>
  <si>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</si>
  <si>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</si>
  <si>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</si>
  <si>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</si>
  <si>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</si>
  <si>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</si>
  <si>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</si>
  <si>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</si>
  <si>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</si>
  <si>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</si>
  <si>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</si>
  <si>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</si>
  <si>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</si>
  <si>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</si>
  <si>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</si>
  <si>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</si>
  <si>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</si>
  <si>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</si>
  <si>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</si>
  <si>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</si>
  <si>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</si>
  <si>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</si>
  <si>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</si>
  <si>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</si>
  <si>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</si>
  <si>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</si>
  <si>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</si>
  <si>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</si>
  <si>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</si>
  <si>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</si>
  <si>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</si>
  <si>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</si>
  <si>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</si>
  <si>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</si>
  <si>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</si>
  <si>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</si>
  <si>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</si>
  <si>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</si>
  <si>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</si>
  <si>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</si>
  <si>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</si>
  <si>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</si>
  <si>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</si>
  <si>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</si>
  <si>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</si>
  <si>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</si>
  <si>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</si>
  <si>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</si>
  <si>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</si>
  <si>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</si>
  <si>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</si>
  <si>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</si>
  <si>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</si>
  <si>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</si>
  <si>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</si>
  <si>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</si>
  <si>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</si>
  <si>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</si>
  <si>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</si>
  <si>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</si>
  <si>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</si>
  <si>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</si>
  <si>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</si>
  <si>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</si>
  <si>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</si>
  <si>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</si>
  <si>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</si>
  <si>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</si>
  <si>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</si>
  <si>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</si>
  <si>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</si>
  <si>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</si>
  <si>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</si>
  <si>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</si>
  <si>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</si>
  <si>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</si>
  <si>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</si>
  <si>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</si>
  <si>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</si>
  <si>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</si>
  <si>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</si>
  <si>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</si>
  <si>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</si>
  <si>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</si>
  <si>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</si>
  <si>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</si>
  <si>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</si>
  <si>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</si>
  <si>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</si>
  <si>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</si>
  <si>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</si>
  <si>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</si>
  <si>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</si>
  <si>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</si>
  <si>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</si>
  <si>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</si>
  <si>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</si>
  <si>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</si>
  <si>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</si>
  <si>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</si>
  <si>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</si>
  <si>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</si>
  <si>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</si>
  <si>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</si>
  <si>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</si>
  <si>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</si>
  <si>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</si>
  <si>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</si>
  <si>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</si>
  <si>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</si>
  <si>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</si>
  <si>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</si>
  <si>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</si>
  <si>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</si>
  <si>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</si>
  <si>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</si>
  <si>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</si>
  <si>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</si>
  <si>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</si>
  <si>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</si>
  <si>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</si>
  <si>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</si>
  <si>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</si>
  <si>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</si>
  <si>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</si>
  <si>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</si>
  <si>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</si>
  <si>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</si>
  <si>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</si>
  <si>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</si>
  <si>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</si>
  <si>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</si>
  <si>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</si>
  <si>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</si>
  <si>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</si>
  <si>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</si>
  <si>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</si>
  <si>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</si>
  <si>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</si>
  <si>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</si>
  <si>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</si>
  <si>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</si>
  <si>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</si>
  <si>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</si>
  <si>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</si>
  <si>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</si>
  <si>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</si>
  <si>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</si>
  <si>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</si>
  <si>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</si>
  <si>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</si>
  <si>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</si>
  <si>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</si>
  <si>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</si>
  <si>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</si>
  <si>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</si>
  <si>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</si>
  <si>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</si>
  <si>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</si>
  <si>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</si>
  <si>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</si>
  <si>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</si>
  <si>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</si>
  <si>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</si>
  <si>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</si>
  <si>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</si>
  <si>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</si>
  <si>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</si>
  <si>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</si>
  <si>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</si>
  <si>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</si>
  <si>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</si>
  <si>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</si>
  <si>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</si>
  <si>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</si>
  <si>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</si>
  <si>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</si>
  <si>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</si>
  <si>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</si>
  <si>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</si>
  <si>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</si>
  <si>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</si>
  <si>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</si>
  <si>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</si>
  <si>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</si>
  <si>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</si>
  <si>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</si>
  <si>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</si>
  <si>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</si>
  <si>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</si>
  <si>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</si>
  <si>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</si>
  <si>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</si>
  <si>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</si>
  <si>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</si>
  <si>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</si>
  <si>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</si>
  <si>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</si>
  <si>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</si>
  <si>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</si>
  <si>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</si>
  <si>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</si>
  <si>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</si>
  <si>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</si>
  <si>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</si>
  <si>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</si>
  <si>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</si>
  <si>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</si>
  <si>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</si>
  <si>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</si>
  <si>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</si>
  <si>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</si>
  <si>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</si>
  <si>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</si>
  <si>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</si>
  <si>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</si>
  <si>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</si>
  <si>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</si>
  <si>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</si>
  <si>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</si>
  <si>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</si>
  <si>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</si>
  <si>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</si>
  <si>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</si>
  <si>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</si>
  <si>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</si>
  <si>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</si>
  <si>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</si>
  <si>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</si>
  <si>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</si>
  <si>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</si>
  <si>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</si>
  <si>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</si>
  <si>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</si>
  <si>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</si>
  <si>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</si>
  <si>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</si>
  <si>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</si>
  <si>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</si>
  <si>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</si>
  <si>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</si>
  <si>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</si>
  <si>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</si>
  <si>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</si>
  <si>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</si>
  <si>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</si>
  <si>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</si>
  <si>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</si>
  <si>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</si>
  <si>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</si>
  <si>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</si>
  <si>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</si>
  <si>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</si>
  <si>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</si>
  <si>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</si>
  <si>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</si>
  <si>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</si>
  <si>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</si>
  <si>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</si>
  <si>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</si>
  <si>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</si>
  <si>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</si>
  <si>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</si>
  <si>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</si>
  <si>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</si>
  <si>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</si>
  <si>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</si>
  <si>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</si>
  <si>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</si>
  <si>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</si>
  <si>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</si>
  <si>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</si>
  <si>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</si>
  <si>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</si>
  <si>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</si>
  <si>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</si>
  <si>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</si>
  <si>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</si>
  <si>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</si>
  <si>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</si>
  <si>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</si>
  <si>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</si>
  <si>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</si>
  <si>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</si>
  <si>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</si>
  <si>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</si>
  <si>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</si>
  <si>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</si>
  <si>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</si>
  <si>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</si>
  <si>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</si>
  <si>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</si>
  <si>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</si>
  <si>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</si>
  <si>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</si>
  <si>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</si>
  <si>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</si>
  <si>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</si>
  <si>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</si>
  <si>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</si>
  <si>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</si>
  <si>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</si>
  <si>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</si>
  <si>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</si>
  <si>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</si>
  <si>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</si>
  <si>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</si>
  <si>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</si>
  <si>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</si>
  <si>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</si>
  <si>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</si>
  <si>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</si>
  <si>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</si>
  <si>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</si>
  <si>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</si>
  <si>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</si>
  <si>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</si>
  <si>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</si>
  <si>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</si>
  <si>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</si>
  <si>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</si>
  <si>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</si>
  <si>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</si>
  <si>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</si>
  <si>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</si>
  <si>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</si>
  <si>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</si>
  <si>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</si>
  <si>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</si>
  <si>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</si>
  <si>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</si>
  <si>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</si>
  <si>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</si>
  <si>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</si>
  <si>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</si>
  <si>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</si>
  <si>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</si>
  <si>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</si>
  <si>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</si>
  <si>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</si>
  <si>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</si>
  <si>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</si>
  <si>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</si>
  <si>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</si>
  <si>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</si>
  <si>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</si>
  <si>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</si>
  <si>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</si>
  <si>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</si>
  <si>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</si>
  <si>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</si>
  <si>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</si>
  <si>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</si>
  <si>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</si>
  <si>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</si>
  <si>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</si>
  <si>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</si>
  <si>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</si>
  <si>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</si>
  <si>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</si>
  <si>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</si>
  <si>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</si>
  <si>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</si>
  <si>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</si>
  <si>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</si>
  <si>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</si>
  <si>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</si>
  <si>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</si>
  <si>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</si>
  <si>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</si>
  <si>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</si>
  <si>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</si>
  <si>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</si>
  <si>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</si>
  <si>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</si>
  <si>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</si>
  <si>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</si>
  <si>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</si>
  <si>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</si>
  <si>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</si>
  <si>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</si>
  <si>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</si>
  <si>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</si>
  <si>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</si>
  <si>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</si>
  <si>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</si>
  <si>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</si>
  <si>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</si>
  <si>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</si>
  <si>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</si>
  <si>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</si>
  <si>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</si>
  <si>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</si>
  <si>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</si>
  <si>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</si>
  <si>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</si>
  <si>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</si>
  <si>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</si>
  <si>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</si>
  <si>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</si>
  <si>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</si>
  <si>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</si>
  <si>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</si>
  <si>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</si>
  <si>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</si>
  <si>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</si>
  <si>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</si>
  <si>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</si>
  <si>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</si>
  <si>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</si>
  <si>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</si>
  <si>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</si>
  <si>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</si>
  <si>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</si>
  <si>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</si>
  <si>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</si>
  <si>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</si>
  <si>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</si>
  <si>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</si>
  <si>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</si>
  <si>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</si>
  <si>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</si>
  <si>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</si>
  <si>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</si>
  <si>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</si>
  <si>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</si>
  <si>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</si>
  <si>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</si>
  <si>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</si>
  <si>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</si>
  <si>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</si>
  <si>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</si>
  <si>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</si>
  <si>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</si>
  <si>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</si>
  <si>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</si>
  <si>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</si>
  <si>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</si>
  <si>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</si>
  <si>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</si>
  <si>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</si>
  <si>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</si>
  <si>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</si>
  <si>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</si>
  <si>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</si>
  <si>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</si>
  <si>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</si>
  <si>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</si>
  <si>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</si>
  <si>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</si>
  <si>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</si>
  <si>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</si>
  <si>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</si>
  <si>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</si>
  <si>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</si>
  <si>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</si>
  <si>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</si>
  <si>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</si>
  <si>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</si>
  <si>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</si>
  <si>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</si>
  <si>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</si>
  <si>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</si>
  <si>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</si>
  <si>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</si>
  <si>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</si>
  <si>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</si>
  <si>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</si>
  <si>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</si>
  <si>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</si>
  <si>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</si>
  <si>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</si>
  <si>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</si>
  <si>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</si>
  <si>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</si>
  <si>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</si>
  <si>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</si>
  <si>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</si>
  <si>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</si>
  <si>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</si>
  <si>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</si>
  <si>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</si>
  <si>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</si>
  <si>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</si>
  <si>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</si>
  <si>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</si>
  <si>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</si>
  <si>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</si>
  <si>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</si>
  <si>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</si>
  <si>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</si>
  <si>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</si>
  <si>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</si>
  <si>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</si>
  <si>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</si>
  <si>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</si>
  <si>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</si>
  <si>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</si>
  <si>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</si>
  <si>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</si>
  <si>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</si>
  <si>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</si>
  <si>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</si>
  <si>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</si>
  <si>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</si>
  <si>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</si>
  <si>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</si>
  <si>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</si>
  <si>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</si>
  <si>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</si>
  <si>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</si>
  <si>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</si>
  <si>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</si>
  <si>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</si>
  <si>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</si>
  <si>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</si>
  <si>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</si>
  <si>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</si>
  <si>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</si>
  <si>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</si>
  <si>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</si>
  <si>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</si>
  <si>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</si>
  <si>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</si>
  <si>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</si>
  <si>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</si>
  <si>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</si>
  <si>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</si>
  <si>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</si>
  <si>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</si>
  <si>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</si>
  <si>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</si>
  <si>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</si>
  <si>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</si>
  <si>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</si>
  <si>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</si>
  <si>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</si>
  <si>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</si>
  <si>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</si>
  <si>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</si>
  <si>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</si>
  <si>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</si>
  <si>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</si>
  <si>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</si>
  <si>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</si>
  <si>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</si>
  <si>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</si>
  <si>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</si>
  <si>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</si>
  <si>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</si>
  <si>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</si>
  <si>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</si>
  <si>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</si>
  <si>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</si>
  <si>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</si>
  <si>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</si>
  <si>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</si>
  <si>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</si>
  <si>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</si>
  <si>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</si>
  <si>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</si>
  <si>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</si>
  <si>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</si>
  <si>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</si>
  <si>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</si>
  <si>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</si>
  <si>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</si>
  <si>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</si>
  <si>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</si>
  <si>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</si>
  <si>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</si>
  <si>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</si>
  <si>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</si>
  <si>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</si>
  <si>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</si>
  <si>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</si>
  <si>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</si>
  <si>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</si>
  <si>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</si>
  <si>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</si>
  <si>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</si>
  <si>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</si>
  <si>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</si>
  <si>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</si>
  <si>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</si>
  <si>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</si>
  <si>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</si>
  <si>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</si>
  <si>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</si>
  <si>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</si>
  <si>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</si>
  <si>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</si>
  <si>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</si>
  <si>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</si>
  <si>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</si>
  <si>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</si>
  <si>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</si>
  <si>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</si>
  <si>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</si>
  <si>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</si>
  <si>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</si>
  <si>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</si>
  <si>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</si>
  <si>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</si>
  <si>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</si>
  <si>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</si>
  <si>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</si>
  <si>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</si>
  <si>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</si>
  <si>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</si>
  <si>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</si>
  <si>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</si>
  <si>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</si>
  <si>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</si>
  <si>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</si>
  <si>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</si>
  <si>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</si>
  <si>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</si>
  <si>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</si>
  <si>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</si>
  <si>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</si>
  <si>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</si>
  <si>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</si>
  <si>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</si>
  <si>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</si>
  <si>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</si>
  <si>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</si>
  <si>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</si>
  <si>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</si>
  <si>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</si>
  <si>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</si>
  <si>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</si>
  <si>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</si>
  <si>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</si>
  <si>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</si>
  <si>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</si>
  <si>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</si>
  <si>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</si>
  <si>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</si>
  <si>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</si>
  <si>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</si>
  <si>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</si>
  <si>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</si>
  <si>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</si>
  <si>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</si>
  <si>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</si>
  <si>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</si>
  <si>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</si>
  <si>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</si>
  <si>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</si>
  <si>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</si>
  <si>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</si>
  <si>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</si>
  <si>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</si>
  <si>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</si>
  <si>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</si>
  <si>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</si>
  <si>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</si>
  <si>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</si>
  <si>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</si>
  <si>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</si>
  <si>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</si>
  <si>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</si>
  <si>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</si>
  <si>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</si>
  <si>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</si>
  <si>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</si>
  <si>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</si>
  <si>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</si>
  <si>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</si>
  <si>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</si>
  <si>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</si>
  <si>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</si>
  <si>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</si>
  <si>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</si>
  <si>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</si>
  <si>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</si>
  <si>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</si>
  <si>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</si>
  <si>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</si>
  <si>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</si>
  <si>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</si>
  <si>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</si>
  <si>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</si>
  <si>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</si>
  <si>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</si>
  <si>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</si>
  <si>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</si>
  <si>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</si>
  <si>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</si>
  <si>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</si>
  <si>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</si>
  <si>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</si>
  <si>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</si>
  <si>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</si>
  <si>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</si>
  <si>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</si>
  <si>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</si>
  <si>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</si>
  <si>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</si>
  <si>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</si>
  <si>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</si>
  <si>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</si>
  <si>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</si>
  <si>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</si>
  <si>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</si>
  <si>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</si>
  <si>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</si>
  <si>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</si>
  <si>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</si>
  <si>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</si>
  <si>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</si>
  <si>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</si>
  <si>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</si>
  <si>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</si>
  <si>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</si>
  <si>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</si>
  <si>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</si>
  <si>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</si>
  <si>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</si>
  <si>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</si>
  <si>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</si>
  <si>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</si>
  <si>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</si>
  <si>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</si>
  <si>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</si>
  <si>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</si>
  <si>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</si>
  <si>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</si>
  <si>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</si>
  <si>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</si>
  <si>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</si>
  <si>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</si>
  <si>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</si>
  <si>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</si>
  <si>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</si>
  <si>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</si>
  <si>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</si>
  <si>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</si>
  <si>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</si>
  <si>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</si>
  <si>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</si>
  <si>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</si>
  <si>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</si>
  <si>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</si>
  <si>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</si>
  <si>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</si>
  <si>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</si>
  <si>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</si>
  <si>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</si>
  <si>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</si>
  <si>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</si>
  <si>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</si>
  <si>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</si>
  <si>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</si>
  <si>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</si>
  <si>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</si>
  <si>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</si>
  <si>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</si>
  <si>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</si>
  <si>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</si>
  <si>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</si>
  <si>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</si>
  <si>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</si>
  <si>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</si>
  <si>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</si>
  <si>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</si>
  <si>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</si>
  <si>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</si>
  <si>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</si>
  <si>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</si>
  <si>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</si>
  <si>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</si>
  <si>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</si>
  <si>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</si>
  <si>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</si>
  <si>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</si>
  <si>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</si>
  <si>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</si>
  <si>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</si>
  <si>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</si>
  <si>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</si>
  <si>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</si>
  <si>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</si>
  <si>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</si>
  <si>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</si>
  <si>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</si>
  <si>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</si>
  <si>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</si>
  <si>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</si>
  <si>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</si>
  <si>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</si>
  <si>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</si>
  <si>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</si>
  <si>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</si>
  <si>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</si>
  <si>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</si>
  <si>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</si>
  <si>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</si>
  <si>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</si>
  <si>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</si>
  <si>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</si>
  <si>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</si>
  <si>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</si>
  <si>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</si>
  <si>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</si>
  <si>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</si>
  <si>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</si>
  <si>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</si>
  <si>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</si>
  <si>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</si>
  <si>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</si>
  <si>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</si>
  <si>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</si>
  <si>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</si>
  <si>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</si>
  <si>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</si>
  <si>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</si>
  <si>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</si>
  <si>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</si>
  <si>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</si>
  <si>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</si>
  <si>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</si>
  <si>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</si>
  <si>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</si>
  <si>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</si>
  <si>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</si>
  <si>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</si>
  <si>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</si>
  <si>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</si>
  <si>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</si>
  <si>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</si>
  <si>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</si>
  <si>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</si>
  <si>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</si>
  <si>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</si>
  <si>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</si>
  <si>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</si>
  <si>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</si>
  <si>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</si>
  <si>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</si>
  <si>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</si>
  <si>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</si>
  <si>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</si>
  <si>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</si>
  <si>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</si>
  <si>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</si>
  <si>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</si>
  <si>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</si>
  <si>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</si>
  <si>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</si>
  <si>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</si>
  <si>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</si>
  <si>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</si>
  <si>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</si>
  <si>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</si>
  <si>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</si>
  <si>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</si>
  <si>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</si>
  <si>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</si>
  <si>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</si>
  <si>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</si>
  <si>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</si>
  <si>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</si>
  <si>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</si>
  <si>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</si>
  <si>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</si>
  <si>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</si>
  <si>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</si>
  <si>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</si>
  <si>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</si>
  <si>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</si>
  <si>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</si>
  <si>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</si>
  <si>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</si>
  <si>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</si>
  <si>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</si>
  <si>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</si>
  <si>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</si>
  <si>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</si>
  <si>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</si>
  <si>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</si>
  <si>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</si>
  <si>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</si>
  <si>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</si>
  <si>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</si>
  <si>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</si>
  <si>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</si>
  <si>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</si>
  <si>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</si>
  <si>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</si>
  <si>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</si>
  <si>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</si>
  <si>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</si>
  <si>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</si>
  <si>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</si>
  <si>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</si>
  <si>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</si>
  <si>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</si>
  <si>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</si>
  <si>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</si>
  <si>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</si>
  <si>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</si>
  <si>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</si>
  <si>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</si>
  <si>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</si>
  <si>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</si>
  <si>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</si>
  <si>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</si>
  <si>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</si>
  <si>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</si>
  <si>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</si>
  <si>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</si>
  <si>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</si>
  <si>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</si>
  <si>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</si>
  <si>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</si>
  <si>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</si>
  <si>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</si>
  <si>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</si>
  <si>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</si>
  <si>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</si>
  <si>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</si>
  <si>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</si>
  <si>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</si>
  <si>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</si>
  <si>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</si>
  <si>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</si>
  <si>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</si>
  <si>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</si>
  <si>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</si>
  <si>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</si>
  <si>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</si>
  <si>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</si>
  <si>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</si>
  <si>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</si>
  <si>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</si>
  <si>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</si>
  <si>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</si>
  <si>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</si>
  <si>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</si>
  <si>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</si>
  <si>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</si>
  <si>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</si>
  <si>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</si>
  <si>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</si>
  <si>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</si>
  <si>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</si>
  <si>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</si>
  <si>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</si>
  <si>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</si>
  <si>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</si>
  <si>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</si>
  <si>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</si>
  <si>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</si>
  <si>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</si>
  <si>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</si>
  <si>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</si>
  <si>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</si>
  <si>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</si>
  <si>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</si>
  <si>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</si>
  <si>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</si>
  <si>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</si>
  <si>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</si>
  <si>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</si>
  <si>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</si>
  <si>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</si>
  <si>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</si>
  <si>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</si>
  <si>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</si>
  <si>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</si>
  <si>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</si>
  <si>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</si>
  <si>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</si>
  <si>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</si>
  <si>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</si>
  <si>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</si>
  <si>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</si>
  <si>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</si>
  <si>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</si>
  <si>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</si>
  <si>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</si>
  <si>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</si>
  <si>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</si>
  <si>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</si>
  <si>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</si>
  <si>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</si>
  <si>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</si>
  <si>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</si>
  <si>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</si>
  <si>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</si>
  <si>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</si>
  <si>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</si>
  <si>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</si>
  <si>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</si>
  <si>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</si>
  <si>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</si>
  <si>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</si>
  <si>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</si>
  <si>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</si>
  <si>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</si>
  <si>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</si>
  <si>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</si>
  <si>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</si>
  <si>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</si>
  <si>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</si>
  <si>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</si>
  <si>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</si>
  <si>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</si>
  <si>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</si>
  <si>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</si>
  <si>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</si>
  <si>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</si>
  <si>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</si>
  <si>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</si>
  <si>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</si>
  <si>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</si>
  <si>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</si>
  <si>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</si>
  <si>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</si>
  <si>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</si>
  <si>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</si>
  <si>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</si>
  <si>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</si>
  <si>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</si>
  <si>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</si>
  <si>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</si>
  <si>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</si>
  <si>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</si>
  <si>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</si>
  <si>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</si>
  <si>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</si>
  <si>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</si>
  <si>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</si>
  <si>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</si>
  <si>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</si>
  <si>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</si>
  <si>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</si>
  <si>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</si>
  <si>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</si>
  <si>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</si>
  <si>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</si>
  <si>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</si>
  <si>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</si>
  <si>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</si>
  <si>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</si>
  <si>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</si>
  <si>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</si>
  <si>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</si>
  <si>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</si>
  <si>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</si>
  <si>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</si>
  <si>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</si>
  <si>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</si>
  <si>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</si>
  <si>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</si>
  <si>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</si>
  <si>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</si>
  <si>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</si>
  <si>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</si>
  <si>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</si>
  <si>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</si>
  <si>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</si>
  <si>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</si>
  <si>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</si>
  <si>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</si>
  <si>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</si>
  <si>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</si>
  <si>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</si>
  <si>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</si>
  <si>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</si>
  <si>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</si>
  <si>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</si>
  <si>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</si>
  <si>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</si>
  <si>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</si>
  <si>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</si>
  <si>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</si>
  <si>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</si>
  <si>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</si>
  <si>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</si>
  <si>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</si>
  <si>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</si>
  <si>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</si>
  <si>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</si>
  <si>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</si>
  <si>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</si>
  <si>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</si>
  <si>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</si>
  <si>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</si>
  <si>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</si>
  <si>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</si>
  <si>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</si>
  <si>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</si>
  <si>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</si>
  <si>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</si>
  <si>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</si>
  <si>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</si>
  <si>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</si>
  <si>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</si>
  <si>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</si>
  <si>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</si>
  <si>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</si>
  <si>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</si>
  <si>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</si>
  <si>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</si>
  <si>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</si>
  <si>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</si>
  <si>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</si>
  <si>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</si>
  <si>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</si>
  <si>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</si>
  <si>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</si>
  <si>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</si>
  <si>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</si>
  <si>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</si>
  <si>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</si>
  <si>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</si>
  <si>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</si>
  <si>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</si>
  <si>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</si>
  <si>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</si>
  <si>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</si>
  <si>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</si>
  <si>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</si>
  <si>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</si>
  <si>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</si>
  <si>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</si>
  <si>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</si>
  <si>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</si>
  <si>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</si>
  <si>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</si>
  <si>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</si>
  <si>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</si>
  <si>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</si>
  <si>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</si>
  <si>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</si>
  <si>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</si>
  <si>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</si>
  <si>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</si>
  <si>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</si>
  <si>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</si>
  <si>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</si>
  <si>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</si>
  <si>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</si>
  <si>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</si>
  <si>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</si>
  <si>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</si>
  <si>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</si>
  <si>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</si>
  <si>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</si>
  <si>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</si>
  <si>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</si>
  <si>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</si>
  <si>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</si>
  <si>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</si>
  <si>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</si>
  <si>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</si>
  <si>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</si>
  <si>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</si>
  <si>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</si>
  <si>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</si>
  <si>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</si>
  <si>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</si>
  <si>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</si>
  <si>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</si>
  <si>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</si>
  <si>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</si>
  <si>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</si>
  <si>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</si>
  <si>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</si>
  <si>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</si>
  <si>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</si>
  <si>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</si>
  <si>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</si>
  <si>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</si>
  <si>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</si>
  <si>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</si>
  <si>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</si>
  <si>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</si>
  <si>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</si>
  <si>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</si>
  <si>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</si>
  <si>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</si>
  <si>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</si>
  <si>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</si>
  <si>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</si>
  <si>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</si>
  <si>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</si>
  <si>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</si>
  <si>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</si>
  <si>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</si>
  <si>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</si>
  <si>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</si>
  <si>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</si>
  <si>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</si>
  <si>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</si>
  <si>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</si>
  <si>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</si>
  <si>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</si>
  <si>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</si>
  <si>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</si>
  <si>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</si>
  <si>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</si>
  <si>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</si>
  <si>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</si>
  <si>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</si>
  <si>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</si>
  <si>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</si>
  <si>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</si>
  <si>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</si>
  <si>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</si>
  <si>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</si>
  <si>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</si>
  <si>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</si>
  <si>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</si>
  <si>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</si>
  <si>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</si>
  <si>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</si>
  <si>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</si>
  <si>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</si>
  <si>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</si>
  <si>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</si>
  <si>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</si>
  <si>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</si>
  <si>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</si>
  <si>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</si>
  <si>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</si>
  <si>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</si>
  <si>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</si>
  <si>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</si>
  <si>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</si>
  <si>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</si>
  <si>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</si>
  <si>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</si>
  <si>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</si>
  <si>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</si>
  <si>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</si>
  <si>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</si>
  <si>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</si>
  <si>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</si>
  <si>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</si>
  <si>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</si>
  <si>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</si>
  <si>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</si>
  <si>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</si>
  <si>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</si>
  <si>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</si>
  <si>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</si>
  <si>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</si>
  <si>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</si>
  <si>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</si>
  <si>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</si>
  <si>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</si>
  <si>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</si>
  <si>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</si>
  <si>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</si>
  <si>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</si>
  <si>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</si>
  <si>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</si>
  <si>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</si>
  <si>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</si>
  <si>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</si>
  <si>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</si>
  <si>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</si>
  <si>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</si>
  <si>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</si>
  <si>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</si>
  <si>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</si>
  <si>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</si>
  <si>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</si>
  <si>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</si>
  <si>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</si>
  <si>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</si>
  <si>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</si>
  <si>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</si>
  <si>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</si>
  <si>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</si>
  <si>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</si>
  <si>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</si>
  <si>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</si>
  <si>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</si>
  <si>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</si>
  <si>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</si>
  <si>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</si>
  <si>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</si>
  <si>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</si>
  <si>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</si>
  <si>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</si>
  <si>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</si>
  <si>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</si>
  <si>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</si>
  <si>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</si>
  <si>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</si>
  <si>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</si>
  <si>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</si>
  <si>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</si>
  <si>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</si>
  <si>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</si>
  <si>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</si>
  <si>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</si>
  <si>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</si>
  <si>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</si>
  <si>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</si>
  <si>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</si>
  <si>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</si>
  <si>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</si>
  <si>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</si>
  <si>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</si>
  <si>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</si>
  <si>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</si>
  <si>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</si>
  <si>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</si>
  <si>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</si>
  <si>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</si>
  <si>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</si>
  <si>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</si>
  <si>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</si>
  <si>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</si>
  <si>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</si>
  <si>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</si>
  <si>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</si>
  <si>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</si>
  <si>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</si>
  <si>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</si>
  <si>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</si>
  <si>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</si>
  <si>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</si>
  <si>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</si>
  <si>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</si>
  <si>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</si>
  <si>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</si>
  <si>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</si>
  <si>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</si>
  <si>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</si>
  <si>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</si>
  <si>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</si>
  <si>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</si>
  <si>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</si>
  <si>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</si>
  <si>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</si>
  <si>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</si>
  <si>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</si>
  <si>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</si>
  <si>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</si>
  <si>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</si>
  <si>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</si>
  <si>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</si>
  <si>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</si>
  <si>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</si>
  <si>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</si>
  <si>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</si>
  <si>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</si>
  <si>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</si>
  <si>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</si>
  <si>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</si>
  <si>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</si>
  <si>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</si>
  <si>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</si>
  <si>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</si>
  <si>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</si>
  <si>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</si>
  <si>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</si>
  <si>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</si>
  <si>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</si>
  <si>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</si>
  <si>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</si>
  <si>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</si>
  <si>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</si>
  <si>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</si>
  <si>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</si>
  <si>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</si>
  <si>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</si>
  <si>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</si>
  <si>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</si>
  <si>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</si>
  <si>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</si>
  <si>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</si>
  <si>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</si>
  <si>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</si>
  <si>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</si>
  <si>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</si>
  <si>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</si>
  <si>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</si>
  <si>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</si>
  <si>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</si>
  <si>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</si>
  <si>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</si>
  <si>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</si>
  <si>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</si>
  <si>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</si>
  <si>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</si>
  <si>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</si>
  <si>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</si>
  <si>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</si>
  <si>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</si>
  <si>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</si>
  <si>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</si>
  <si>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</si>
  <si>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</si>
  <si>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</si>
  <si>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</si>
  <si>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</si>
  <si>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</si>
  <si>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</si>
  <si>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</si>
  <si>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</si>
  <si>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</si>
  <si>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</si>
  <si>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</si>
  <si>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</si>
  <si>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</si>
  <si>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</si>
  <si>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</si>
  <si>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</si>
  <si>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</si>
  <si>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</si>
  <si>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</si>
  <si>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</si>
  <si>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</si>
  <si>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</si>
  <si>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</si>
  <si>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</si>
  <si>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</si>
  <si>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</si>
  <si>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</si>
  <si>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</si>
  <si>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</si>
  <si>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</si>
  <si>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</si>
  <si>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</si>
  <si>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</si>
  <si>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</si>
  <si>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</si>
  <si>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</si>
  <si>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</si>
  <si>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</si>
  <si>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</si>
  <si>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</si>
  <si>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</si>
  <si>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</si>
  <si>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</si>
  <si>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</si>
  <si>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</si>
  <si>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</si>
  <si>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</si>
  <si>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</si>
  <si>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</si>
  <si>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</si>
  <si>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</si>
  <si>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</si>
  <si>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</si>
  <si>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</si>
  <si>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</si>
  <si>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</si>
  <si>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</si>
  <si>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</si>
  <si>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</si>
  <si>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</si>
  <si>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</si>
  <si>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</si>
  <si>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</si>
  <si>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</si>
  <si>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</si>
  <si>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</si>
  <si>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</si>
  <si>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</si>
  <si>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</si>
  <si>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</si>
  <si>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</si>
  <si>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</si>
  <si>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</si>
  <si>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</si>
  <si>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</si>
  <si>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</si>
  <si>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</si>
  <si>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</si>
  <si>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</si>
  <si>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</si>
  <si>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</si>
  <si>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</si>
  <si>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</si>
  <si>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</si>
  <si>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</si>
  <si>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</si>
  <si>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</si>
  <si>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</si>
  <si>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</si>
  <si>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</si>
  <si>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</si>
  <si>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</si>
  <si>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</si>
  <si>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</si>
  <si>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</si>
  <si>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</si>
  <si>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</si>
  <si>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</si>
  <si>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</si>
  <si>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</si>
  <si>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</si>
  <si>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</si>
  <si>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</si>
  <si>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</si>
  <si>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</si>
  <si>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</si>
  <si>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</si>
  <si>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</si>
  <si>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</si>
  <si>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</si>
  <si>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</si>
  <si>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</si>
  <si>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</si>
  <si>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</si>
  <si>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</si>
  <si>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</si>
  <si>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</si>
  <si>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</si>
  <si>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</si>
  <si>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</si>
  <si>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</si>
  <si>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</si>
  <si>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</si>
  <si>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</si>
  <si>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</si>
  <si>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</si>
  <si>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</si>
  <si>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</si>
  <si>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</si>
  <si>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</si>
  <si>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</si>
  <si>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</si>
  <si>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</si>
  <si>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</si>
  <si>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</si>
  <si>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</si>
  <si>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</si>
  <si>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</si>
  <si>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</si>
  <si>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</si>
  <si>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</si>
  <si>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</si>
  <si>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</si>
  <si>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</si>
  <si>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</si>
  <si>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</si>
  <si>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</si>
  <si>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</si>
  <si>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</si>
  <si>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</si>
  <si>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</si>
  <si>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</si>
  <si>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</si>
  <si>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</si>
  <si>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</si>
  <si>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</si>
  <si>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</si>
  <si>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</si>
  <si>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</si>
  <si>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</si>
  <si>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</si>
  <si>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</si>
  <si>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</si>
  <si>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</si>
  <si>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</si>
  <si>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</si>
  <si>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</si>
  <si>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</si>
  <si>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</si>
  <si>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</si>
  <si>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</si>
  <si>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</si>
  <si>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</si>
  <si>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</si>
  <si>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</si>
  <si>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</si>
  <si>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</si>
  <si>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</si>
  <si>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</si>
  <si>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</si>
  <si>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</si>
  <si>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</si>
  <si>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</si>
  <si>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</si>
  <si>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</si>
  <si>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</si>
  <si>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</si>
  <si>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</si>
  <si>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</si>
  <si>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</si>
  <si>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</si>
  <si>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</si>
  <si>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</si>
  <si>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</si>
  <si>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</si>
  <si>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</si>
  <si>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</si>
  <si>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</si>
  <si>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</si>
  <si>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</si>
  <si>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</si>
  <si>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</si>
  <si>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</si>
  <si>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</si>
  <si>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</si>
  <si>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</si>
  <si>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</si>
  <si>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</si>
  <si>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</si>
  <si>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</si>
  <si>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</si>
  <si>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</si>
  <si>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</si>
  <si>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</si>
  <si>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</si>
  <si>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</si>
  <si>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</si>
  <si>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</si>
  <si>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</si>
  <si>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</si>
  <si>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</si>
  <si>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</si>
  <si>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</si>
  <si>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</si>
  <si>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</si>
  <si>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</si>
  <si>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</si>
  <si>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</si>
  <si>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</si>
  <si>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</si>
  <si>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</si>
  <si>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</si>
  <si>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</si>
  <si>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</si>
  <si>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</si>
  <si>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</si>
  <si>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</si>
  <si>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</si>
  <si>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</si>
  <si>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</si>
  <si>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</si>
  <si>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</si>
  <si>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</si>
  <si>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</si>
  <si>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</si>
  <si>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</si>
  <si>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</si>
  <si>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</si>
  <si>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</si>
  <si>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</si>
  <si>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</si>
  <si>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</si>
  <si>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</si>
  <si>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</si>
  <si>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</si>
  <si>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</si>
  <si>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</si>
  <si>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</si>
  <si>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</si>
  <si>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</si>
  <si>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</si>
  <si>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</si>
  <si>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</si>
  <si>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</si>
  <si>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</si>
  <si>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</si>
  <si>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</si>
  <si>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</si>
  <si>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</si>
  <si>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</si>
  <si>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</si>
  <si>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</si>
  <si>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</si>
  <si>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</si>
  <si>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</si>
  <si>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</si>
  <si>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</si>
  <si>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</si>
  <si>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</si>
  <si>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</si>
  <si>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</si>
  <si>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</si>
  <si>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</si>
  <si>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</si>
  <si>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</si>
  <si>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</si>
  <si>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</si>
  <si>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</si>
  <si>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</si>
  <si>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</si>
  <si>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</si>
  <si>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</si>
  <si>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</si>
  <si>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</si>
  <si>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</si>
  <si>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</si>
  <si>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</si>
  <si>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</si>
  <si>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</si>
  <si>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</si>
  <si>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</si>
  <si>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</si>
  <si>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</si>
  <si>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</si>
  <si>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</si>
  <si>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</si>
  <si>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</si>
  <si>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</si>
  <si>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</si>
  <si>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</si>
  <si>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</si>
  <si>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</si>
  <si>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</si>
  <si>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</si>
  <si>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</si>
  <si>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</si>
  <si>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</si>
  <si>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</si>
  <si>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</si>
  <si>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</si>
  <si>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</si>
  <si>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</si>
  <si>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</si>
  <si>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</si>
  <si>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</si>
  <si>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</si>
  <si>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</si>
  <si>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</si>
  <si>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</si>
  <si>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</si>
  <si>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</si>
  <si>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</si>
  <si>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</si>
  <si>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</si>
  <si>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</si>
  <si>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</si>
  <si>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</si>
  <si>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</si>
  <si>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</si>
  <si>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</si>
  <si>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</si>
  <si>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</si>
  <si>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</si>
  <si>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</si>
  <si>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</si>
  <si>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</si>
  <si>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</si>
  <si>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</si>
  <si>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</si>
  <si>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</si>
  <si>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</si>
  <si>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</si>
  <si>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</si>
  <si>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</si>
  <si>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</si>
  <si>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</si>
  <si>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</si>
  <si>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</si>
  <si>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</si>
  <si>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</si>
  <si>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</si>
  <si>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</si>
  <si>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</si>
  <si>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</si>
  <si>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</si>
  <si>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</si>
  <si>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</si>
  <si>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</si>
  <si>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</si>
  <si>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</si>
  <si>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</si>
  <si>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</si>
  <si>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</si>
  <si>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</si>
  <si>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</si>
  <si>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</si>
  <si>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</si>
  <si>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</si>
  <si>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</si>
  <si>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</si>
  <si>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</si>
  <si>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</si>
  <si>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</si>
  <si>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</si>
  <si>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</si>
  <si>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</si>
  <si>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</si>
  <si>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</si>
  <si>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</si>
  <si>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</si>
  <si>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</si>
  <si>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</si>
  <si>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</si>
  <si>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</si>
  <si>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</si>
  <si>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</si>
  <si>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</si>
  <si>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</si>
  <si>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</si>
  <si>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</si>
  <si>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</si>
  <si>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</si>
  <si>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</si>
  <si>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</si>
  <si>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</si>
  <si>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</si>
  <si>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</si>
  <si>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</si>
  <si>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</si>
  <si>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</si>
  <si>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</si>
  <si>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</si>
  <si>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</si>
  <si>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</si>
  <si>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</si>
  <si>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</si>
  <si>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</si>
  <si>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</si>
  <si>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</si>
  <si>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</si>
  <si>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</si>
  <si>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</si>
  <si>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</si>
  <si>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</si>
  <si>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</si>
  <si>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</si>
  <si>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</si>
  <si>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</si>
  <si>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</si>
  <si>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</si>
  <si>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</si>
  <si>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</si>
  <si>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</si>
  <si>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</si>
  <si>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</si>
  <si>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</si>
  <si>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</si>
  <si>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</si>
  <si>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</si>
  <si>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</si>
  <si>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</si>
  <si>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</si>
  <si>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</si>
  <si>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</si>
  <si>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</si>
  <si>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</si>
  <si>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</si>
  <si>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</si>
  <si>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</si>
  <si>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</si>
  <si>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</si>
  <si>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</si>
  <si>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</si>
  <si>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</si>
  <si>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</si>
  <si>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</si>
  <si>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</si>
  <si>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</si>
  <si>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</si>
  <si>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</si>
  <si>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</si>
  <si>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</si>
  <si>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</si>
  <si>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</si>
  <si>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</si>
  <si>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</si>
  <si>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</si>
  <si>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</si>
  <si>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</si>
  <si>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</si>
  <si>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</si>
  <si>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</si>
  <si>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</si>
  <si>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</si>
  <si>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</si>
  <si>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</si>
  <si>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</si>
  <si>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</si>
  <si>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</si>
  <si>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</si>
  <si>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</si>
  <si>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</si>
  <si>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</si>
  <si>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</si>
  <si>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</si>
  <si>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</si>
  <si>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</si>
  <si>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</si>
  <si>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</si>
  <si>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</si>
  <si>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</si>
  <si>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</si>
  <si>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</si>
  <si>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</si>
  <si>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</si>
  <si>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</si>
  <si>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</si>
  <si>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</si>
  <si>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</si>
  <si>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</si>
  <si>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</si>
  <si>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</si>
  <si>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</si>
  <si>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</si>
  <si>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</si>
  <si>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</si>
  <si>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</si>
  <si>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</si>
  <si>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</si>
  <si>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</si>
  <si>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</si>
  <si>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</si>
  <si>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</si>
  <si>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</si>
  <si>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</si>
  <si>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</si>
  <si>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</si>
  <si>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</si>
  <si>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</si>
  <si>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</si>
  <si>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</si>
  <si>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</si>
  <si>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</si>
  <si>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</si>
  <si>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</si>
  <si>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</si>
  <si>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</si>
  <si>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</si>
  <si>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</si>
  <si>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</si>
  <si>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</si>
  <si>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</si>
  <si>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</si>
  <si>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</si>
  <si>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</si>
  <si>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</si>
  <si>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</si>
  <si>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</si>
  <si>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</si>
  <si>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</si>
  <si>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</si>
  <si>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</si>
  <si>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</si>
  <si>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</si>
  <si>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</si>
  <si>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</si>
  <si>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</si>
  <si>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</si>
  <si>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</si>
  <si>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</si>
  <si>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</si>
  <si>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</si>
  <si>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</si>
  <si>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</si>
  <si>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</si>
  <si>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</si>
  <si>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</si>
  <si>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</si>
  <si>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</si>
  <si>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</si>
  <si>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</si>
  <si>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</si>
  <si>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</si>
  <si>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</si>
  <si>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</si>
  <si>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</si>
  <si>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</si>
  <si>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</si>
  <si>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</si>
  <si>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</si>
  <si>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</si>
  <si>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</si>
  <si>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</si>
  <si>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</si>
  <si>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</si>
  <si>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</si>
  <si>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</si>
  <si>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</si>
  <si>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</si>
  <si>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</si>
  <si>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</si>
  <si>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</si>
  <si>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</si>
  <si>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</si>
  <si>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</si>
  <si>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</si>
  <si>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</si>
  <si>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</si>
  <si>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</si>
  <si>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</si>
  <si>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</si>
  <si>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</si>
  <si>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</si>
  <si>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</si>
  <si>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</si>
  <si>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</si>
  <si>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</si>
  <si>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</si>
  <si>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</si>
  <si>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</si>
  <si>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</si>
  <si>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</si>
  <si>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</si>
  <si>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</si>
  <si>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</si>
  <si>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</si>
  <si>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</si>
  <si>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</si>
  <si>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</si>
  <si>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</si>
  <si>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</si>
  <si>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</si>
  <si>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</si>
  <si>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</si>
  <si>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</si>
  <si>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</si>
  <si>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</si>
  <si>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</si>
  <si>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</si>
  <si>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</si>
  <si>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</si>
  <si>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</si>
  <si>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</si>
  <si>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</si>
  <si>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</si>
  <si>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</si>
  <si>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</si>
  <si>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</si>
  <si>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</si>
  <si>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</si>
  <si>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</si>
  <si>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</si>
  <si>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</si>
  <si>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</si>
  <si>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</si>
  <si>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</si>
  <si>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</si>
  <si>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</si>
  <si>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</si>
  <si>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</si>
  <si>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</si>
  <si>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</si>
  <si>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</si>
  <si>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</si>
  <si>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</si>
  <si>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</si>
  <si>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</si>
  <si>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</si>
  <si>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</si>
  <si>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</si>
  <si>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</si>
  <si>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</si>
  <si>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</si>
  <si>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</si>
  <si>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</si>
  <si>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</si>
  <si>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</si>
  <si>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</si>
  <si>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</si>
  <si>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</si>
  <si>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</si>
  <si>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</si>
  <si>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</si>
  <si>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</si>
  <si>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</si>
  <si>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</si>
  <si>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</si>
  <si>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</si>
  <si>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</si>
  <si>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</si>
  <si>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</si>
  <si>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</si>
  <si>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</si>
  <si>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</si>
  <si>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</si>
  <si>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</si>
  <si>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</si>
  <si>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</si>
  <si>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</si>
  <si>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</si>
  <si>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</si>
  <si>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</si>
  <si>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</si>
  <si>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</si>
  <si>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</si>
  <si>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</si>
  <si>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</si>
  <si>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</si>
  <si>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</si>
  <si>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</si>
  <si>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</si>
  <si>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</si>
  <si>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</si>
  <si>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</si>
  <si>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</si>
  <si>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</si>
  <si>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</si>
  <si>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</si>
  <si>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</si>
  <si>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</si>
  <si>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</si>
  <si>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</si>
  <si>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</si>
  <si>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</si>
  <si>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</si>
  <si>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</si>
  <si>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</si>
  <si>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</si>
  <si>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</si>
  <si>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</si>
  <si>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</si>
  <si>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</si>
  <si>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</si>
  <si>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</si>
  <si>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</si>
  <si>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</si>
  <si>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</si>
  <si>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</si>
  <si>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</si>
  <si>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</si>
  <si>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</si>
  <si>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</si>
  <si>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</si>
  <si>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</si>
  <si>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</si>
  <si>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</si>
  <si>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</si>
  <si>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</si>
  <si>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</si>
  <si>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</si>
  <si>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</si>
  <si>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</si>
  <si>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</si>
  <si>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</si>
  <si>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</si>
  <si>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</si>
  <si>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</si>
  <si>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</si>
  <si>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</si>
  <si>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</si>
  <si>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</si>
  <si>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</si>
  <si>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</si>
  <si>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</si>
  <si>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</si>
  <si>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</si>
  <si>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</si>
  <si>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</si>
  <si>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</si>
  <si>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</si>
  <si>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</si>
  <si>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</si>
  <si>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</si>
  <si>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</si>
  <si>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</si>
  <si>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</si>
  <si>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</si>
  <si>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</si>
  <si>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</si>
  <si>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</si>
  <si>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</si>
  <si>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</si>
  <si>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</si>
  <si>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</si>
  <si>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</si>
  <si>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</si>
  <si>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</si>
  <si>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</si>
  <si>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</si>
  <si>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</si>
  <si>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</si>
  <si>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</si>
  <si>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</si>
  <si>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</si>
  <si>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</si>
  <si>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</si>
  <si>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</si>
  <si>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</si>
  <si>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</si>
  <si>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</si>
  <si>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</si>
  <si>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</si>
  <si>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</si>
  <si>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</si>
  <si>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</si>
  <si>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</si>
  <si>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</si>
  <si>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</si>
  <si>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</si>
  <si>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</si>
  <si>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</si>
  <si>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</si>
  <si>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</si>
  <si>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</si>
  <si>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</si>
  <si>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</si>
  <si>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</si>
  <si>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</si>
  <si>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</si>
  <si>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</si>
  <si>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</si>
  <si>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</si>
  <si>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</si>
  <si>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</si>
  <si>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</si>
  <si>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</si>
  <si>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</si>
  <si>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</si>
  <si>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</si>
  <si>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</si>
  <si>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</si>
  <si>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</si>
  <si>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</si>
  <si>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</si>
  <si>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</si>
  <si>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</si>
  <si>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</si>
  <si>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</si>
  <si>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</si>
  <si>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</si>
  <si>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</si>
  <si>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</si>
  <si>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</si>
  <si>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</si>
  <si>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</si>
  <si>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</si>
  <si>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</si>
  <si>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</si>
  <si>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</si>
  <si>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</si>
  <si>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</si>
  <si>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</si>
  <si>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</si>
  <si>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</si>
  <si>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</si>
  <si>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</si>
  <si>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</si>
  <si>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</si>
  <si>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</si>
  <si>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</si>
  <si>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</si>
  <si>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</si>
  <si>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</si>
  <si>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</si>
  <si>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</si>
  <si>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</si>
  <si>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</si>
  <si>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</si>
  <si>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</si>
  <si>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</si>
  <si>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</si>
  <si>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</si>
  <si>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</si>
  <si>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</si>
  <si>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</si>
  <si>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</si>
  <si>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</si>
  <si>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</si>
  <si>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</si>
  <si>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</si>
  <si>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</si>
  <si>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</si>
  <si>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</si>
  <si>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</si>
  <si>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</si>
  <si>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</si>
  <si>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</si>
  <si>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</si>
  <si>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</si>
  <si>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</si>
  <si>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</si>
  <si>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</si>
  <si>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</si>
  <si>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</si>
  <si>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</si>
  <si>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</si>
  <si>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</si>
  <si>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</si>
  <si>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</si>
  <si>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</si>
  <si>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</si>
  <si>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</si>
  <si>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</si>
  <si>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</si>
  <si>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</si>
  <si>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</si>
  <si>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</si>
  <si>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</si>
  <si>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</si>
  <si>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</si>
  <si>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</si>
  <si>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</si>
  <si>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</si>
  <si>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</si>
  <si>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</si>
  <si>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</si>
  <si>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</si>
  <si>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</si>
  <si>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</si>
  <si>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</si>
  <si>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</si>
  <si>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</si>
  <si>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</si>
  <si>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</si>
  <si>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</si>
  <si>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</si>
  <si>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</si>
  <si>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</si>
  <si>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</si>
  <si>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</si>
  <si>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</si>
  <si>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</si>
  <si>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</si>
  <si>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</si>
  <si>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</si>
  <si>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</si>
  <si>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</si>
  <si>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</si>
  <si>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</si>
  <si>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</si>
  <si>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</si>
  <si>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</si>
  <si>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</si>
  <si>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</si>
  <si>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</si>
  <si>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</si>
  <si>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</si>
  <si>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</si>
  <si>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</si>
  <si>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</si>
  <si>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</si>
  <si>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</si>
  <si>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</si>
  <si>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</si>
  <si>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</si>
  <si>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</si>
  <si>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</si>
  <si>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</si>
  <si>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</si>
  <si>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</si>
  <si>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</si>
  <si>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</si>
  <si>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</si>
  <si>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</si>
  <si>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</si>
  <si>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</si>
  <si>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</si>
  <si>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</si>
  <si>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</si>
  <si>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</si>
  <si>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</si>
  <si>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</si>
  <si>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</si>
  <si>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</si>
  <si>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</si>
  <si>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</si>
  <si>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</si>
  <si>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</si>
  <si>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</si>
  <si>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</si>
  <si>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</si>
  <si>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</si>
  <si>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</si>
  <si>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</si>
  <si>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</si>
  <si>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</si>
  <si>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</si>
  <si>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</si>
  <si>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</si>
  <si>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</si>
  <si>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</si>
  <si>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</si>
  <si>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</si>
  <si>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</si>
  <si>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</si>
  <si>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</si>
  <si>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</si>
  <si>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</si>
  <si>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</si>
  <si>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</si>
  <si>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</si>
  <si>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</si>
  <si>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</si>
  <si>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</si>
  <si>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</si>
  <si>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</si>
  <si>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</si>
  <si>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</si>
  <si>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</si>
  <si>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</si>
  <si>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</si>
  <si>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</si>
  <si>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</si>
  <si>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</si>
  <si>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</si>
  <si>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</si>
  <si>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</si>
  <si>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</si>
  <si>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</si>
  <si>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</si>
  <si>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</si>
  <si>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</si>
  <si>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</si>
  <si>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</si>
  <si>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</si>
  <si>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</si>
  <si>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</si>
  <si>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</si>
  <si>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</si>
  <si>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</si>
  <si>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</si>
  <si>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</si>
  <si>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</si>
  <si>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</si>
  <si>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</si>
  <si>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</si>
  <si>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</si>
  <si>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</si>
  <si>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</si>
  <si>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</si>
  <si>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</si>
  <si>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</si>
  <si>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</si>
  <si>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</si>
  <si>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</si>
  <si>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</si>
  <si>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</si>
  <si>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</si>
  <si>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</si>
  <si>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</si>
  <si>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</si>
  <si>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</si>
  <si>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</si>
  <si>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</si>
  <si>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</si>
  <si>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</si>
  <si>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</si>
  <si>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</si>
  <si>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</si>
  <si>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</si>
  <si>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</si>
  <si>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</si>
  <si>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</si>
  <si>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</si>
  <si>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</si>
  <si>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</si>
  <si>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</si>
  <si>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</si>
  <si>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</si>
  <si>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</si>
  <si>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</si>
  <si>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</si>
  <si>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</si>
  <si>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</si>
  <si>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</si>
  <si>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</si>
  <si>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</si>
  <si>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</si>
  <si>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</si>
  <si>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</si>
  <si>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</si>
  <si>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</si>
  <si>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</si>
  <si>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</si>
  <si>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</si>
  <si>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</si>
  <si>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</si>
  <si>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</si>
  <si>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</si>
  <si>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</si>
  <si>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</si>
  <si>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</si>
  <si>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</si>
  <si>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</si>
  <si>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</si>
  <si>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</si>
  <si>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</si>
  <si>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</si>
  <si>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</si>
  <si>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</si>
  <si>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</si>
  <si>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</si>
  <si>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</si>
  <si>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</si>
  <si>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</si>
  <si>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</si>
  <si>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</si>
  <si>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</si>
  <si>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</si>
  <si>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</si>
  <si>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</si>
  <si>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</si>
  <si>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</si>
  <si>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</si>
  <si>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</si>
  <si>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</si>
  <si>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</si>
  <si>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</si>
  <si>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</si>
  <si>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</si>
  <si>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</si>
  <si>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</si>
  <si>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</si>
  <si>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</si>
  <si>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</si>
  <si>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</si>
  <si>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</si>
  <si>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</si>
  <si>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</si>
  <si>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</si>
  <si>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</si>
  <si>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</si>
  <si>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</si>
  <si>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</si>
  <si>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</si>
  <si>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</si>
  <si>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</si>
  <si>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</si>
  <si>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</si>
  <si>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</si>
  <si>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</si>
  <si>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</si>
  <si>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</si>
  <si>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</si>
  <si>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</si>
  <si>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</si>
  <si>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</si>
  <si>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</si>
  <si>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</si>
  <si>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</si>
  <si>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</si>
  <si>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</si>
  <si>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</si>
  <si>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</si>
  <si>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</si>
  <si>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</si>
  <si>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</si>
  <si>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</si>
  <si>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</si>
  <si>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</si>
  <si>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</si>
  <si>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</si>
  <si>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</si>
  <si>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</si>
  <si>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</si>
  <si>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</si>
  <si>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</si>
  <si>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</si>
  <si>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</si>
  <si>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</si>
  <si>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</si>
  <si>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</si>
  <si>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</si>
  <si>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</si>
  <si>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</si>
  <si>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</si>
  <si>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</si>
  <si>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</si>
  <si>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</si>
  <si>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</si>
  <si>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</si>
  <si>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</si>
  <si>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</si>
  <si>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</si>
  <si>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</si>
  <si>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</si>
  <si>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</si>
  <si>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</si>
  <si>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</si>
  <si>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</si>
  <si>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</si>
  <si>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</si>
  <si>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</si>
  <si>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</si>
  <si>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</si>
  <si>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</si>
  <si>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</si>
  <si>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</si>
  <si>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</si>
  <si>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</si>
  <si>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</si>
  <si>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</si>
  <si>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</si>
  <si>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</si>
  <si>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</si>
  <si>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</si>
  <si>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</si>
  <si>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</si>
  <si>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</si>
  <si>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</si>
  <si>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</si>
  <si>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</si>
  <si>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</si>
  <si>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</si>
  <si>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</si>
  <si>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</si>
  <si>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</si>
  <si>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</si>
  <si>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</si>
  <si>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</si>
  <si>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</si>
  <si>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</si>
  <si>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</si>
  <si>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</si>
  <si>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</si>
  <si>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</si>
  <si>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</si>
  <si>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</si>
  <si>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</si>
  <si>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</si>
  <si>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</si>
  <si>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</si>
  <si>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</si>
  <si>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</si>
  <si>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</si>
  <si>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</si>
  <si>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</si>
  <si>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</si>
  <si>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</si>
  <si>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</si>
  <si>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</si>
  <si>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</si>
  <si>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</si>
  <si>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</si>
  <si>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</si>
  <si>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</si>
  <si>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</si>
  <si>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</si>
  <si>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</si>
  <si>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</si>
  <si>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</si>
  <si>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</si>
  <si>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</si>
  <si>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</si>
  <si>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</si>
  <si>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</si>
  <si>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</si>
  <si>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</si>
  <si>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</si>
  <si>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</si>
  <si>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</si>
  <si>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</si>
  <si>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</si>
  <si>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</si>
  <si>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</si>
  <si>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</si>
  <si>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</si>
  <si>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</si>
  <si>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</si>
  <si>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</si>
  <si>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</si>
  <si>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</si>
  <si>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</si>
  <si>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</si>
  <si>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</si>
  <si>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</si>
  <si>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</si>
  <si>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</si>
  <si>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</si>
  <si>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</si>
  <si>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</si>
  <si>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</si>
  <si>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</si>
  <si>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</si>
  <si>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</si>
  <si>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</si>
  <si>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</si>
  <si>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</si>
  <si>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</si>
  <si>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</si>
  <si>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</si>
  <si>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</si>
  <si>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</si>
  <si>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</si>
  <si>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</si>
  <si>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</si>
  <si>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</si>
  <si>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</si>
  <si>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</si>
  <si>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</si>
  <si>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</si>
  <si>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</si>
  <si>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</si>
  <si>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</si>
  <si>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</si>
  <si>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</si>
  <si>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</si>
  <si>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</si>
  <si>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</si>
  <si>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</si>
  <si>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</si>
  <si>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</si>
  <si>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</si>
  <si>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</si>
  <si>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</si>
  <si>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</si>
  <si>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</si>
  <si>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</si>
  <si>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</si>
  <si>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</si>
  <si>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</si>
  <si>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</si>
  <si>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</si>
  <si>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</si>
  <si>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</si>
  <si>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</si>
  <si>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</si>
  <si>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</si>
  <si>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</si>
  <si>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</si>
  <si>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</si>
  <si>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</si>
  <si>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</si>
  <si>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</si>
  <si>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</si>
  <si>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</si>
  <si>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</si>
  <si>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</si>
  <si>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</si>
  <si>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</si>
  <si>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</si>
  <si>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</si>
  <si>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</si>
  <si>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</si>
  <si>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</si>
  <si>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</si>
  <si>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</si>
  <si>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</si>
  <si>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</si>
  <si>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</si>
  <si>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</si>
  <si>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</si>
  <si>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</si>
  <si>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</si>
  <si>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</si>
  <si>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</si>
  <si>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</si>
  <si>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</si>
  <si>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</si>
  <si>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</si>
  <si>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</si>
  <si>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</si>
  <si>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</si>
  <si>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</si>
  <si>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</si>
  <si>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</si>
  <si>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</si>
  <si>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</si>
  <si>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</si>
  <si>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</si>
  <si>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</si>
  <si>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</si>
  <si>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</si>
  <si>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</si>
  <si>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</si>
  <si>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</si>
  <si>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</si>
  <si>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</si>
  <si>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</si>
  <si>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</si>
  <si>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</si>
  <si>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</si>
  <si>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</si>
  <si>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</si>
  <si>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</si>
  <si>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</si>
  <si>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</si>
  <si>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</si>
  <si>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</si>
  <si>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</si>
  <si>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</si>
  <si>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</si>
  <si>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</si>
  <si>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</si>
  <si>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</si>
  <si>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</si>
  <si>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</si>
  <si>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</si>
  <si>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</si>
  <si>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</si>
  <si>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</si>
  <si>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</si>
  <si>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</si>
  <si>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</si>
  <si>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</si>
  <si>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</si>
  <si>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</si>
  <si>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</si>
  <si>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</si>
  <si>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</si>
  <si>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</si>
  <si>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</si>
  <si>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</si>
  <si>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</si>
  <si>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</si>
  <si>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</si>
  <si>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</si>
  <si>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</si>
  <si>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</si>
  <si>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</si>
  <si>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</si>
  <si>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</si>
  <si>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</si>
  <si>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</si>
  <si>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</si>
  <si>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</si>
  <si>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</si>
  <si>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</si>
  <si>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</si>
  <si>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</si>
  <si>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</si>
  <si>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</si>
  <si>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</si>
  <si>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</si>
  <si>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</si>
  <si>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</si>
  <si>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</si>
  <si>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</si>
  <si>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</si>
  <si>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</si>
  <si>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</si>
  <si>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</si>
  <si>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</si>
  <si>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</si>
  <si>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</si>
  <si>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</si>
  <si>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</si>
  <si>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</si>
  <si>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</si>
  <si>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</si>
  <si>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</si>
  <si>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</si>
  <si>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</si>
  <si>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</si>
  <si>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</si>
  <si>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</si>
  <si>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</si>
  <si>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</si>
  <si>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</si>
  <si>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</si>
  <si>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</si>
  <si>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</si>
  <si>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</si>
  <si>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</si>
  <si>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</si>
  <si>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</si>
  <si>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</si>
  <si>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</si>
  <si>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</si>
  <si>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</si>
  <si>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</si>
  <si>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</si>
  <si>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</si>
  <si>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</si>
  <si>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</si>
  <si>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</si>
  <si>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</si>
  <si>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</si>
  <si>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</si>
  <si>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</si>
  <si>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</si>
  <si>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</si>
  <si>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</si>
  <si>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</si>
  <si>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</si>
  <si>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</si>
  <si>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</si>
  <si>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</si>
  <si>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</si>
  <si>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</si>
  <si>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</si>
  <si>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</si>
  <si>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</si>
  <si>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</si>
  <si>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</si>
  <si>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</si>
  <si>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</si>
  <si>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</si>
  <si>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</si>
  <si>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</si>
  <si>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</si>
  <si>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</si>
  <si>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</si>
  <si>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</si>
  <si>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</si>
  <si>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</si>
  <si>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</si>
  <si>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</si>
  <si>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</si>
  <si>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</si>
  <si>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</si>
  <si>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</si>
  <si>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</si>
  <si>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</si>
  <si>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</si>
  <si>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</si>
  <si>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</si>
  <si>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</si>
  <si>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</si>
  <si>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</si>
  <si>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</si>
  <si>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</si>
  <si>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</si>
  <si>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</si>
  <si>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</si>
  <si>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</si>
  <si>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</si>
  <si>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</si>
  <si>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</si>
  <si>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</si>
  <si>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</si>
  <si>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</si>
  <si>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</si>
  <si>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</si>
  <si>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</si>
  <si>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</si>
  <si>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</si>
  <si>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</si>
  <si>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</si>
  <si>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</si>
  <si>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</si>
  <si>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</si>
  <si>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</si>
  <si>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</si>
  <si>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</si>
  <si>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</si>
  <si>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</si>
  <si>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</si>
  <si>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</si>
  <si>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</si>
  <si>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</si>
  <si>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</si>
  <si>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</si>
  <si>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</si>
  <si>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</si>
  <si>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</si>
  <si>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</si>
  <si>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</si>
  <si>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</si>
  <si>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</si>
  <si>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</si>
  <si>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</si>
  <si>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</si>
  <si>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</si>
  <si>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</si>
  <si>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</si>
  <si>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</si>
  <si>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</si>
  <si>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</si>
  <si>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</si>
  <si>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</si>
  <si>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</si>
  <si>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</si>
  <si>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</si>
  <si>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</si>
  <si>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</si>
  <si>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</si>
  <si>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</si>
  <si>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</si>
  <si>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</si>
  <si>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</si>
  <si>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</si>
  <si>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</si>
  <si>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</si>
  <si>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</si>
  <si>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</si>
  <si>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</si>
  <si>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</si>
  <si>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</si>
  <si>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</si>
  <si>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</si>
  <si>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</si>
  <si>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</si>
  <si>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</si>
  <si>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</si>
  <si>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</si>
  <si>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</si>
  <si>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</si>
  <si>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</si>
  <si>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</si>
  <si>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</si>
  <si>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</si>
  <si>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</si>
  <si>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</si>
  <si>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</si>
  <si>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</si>
  <si>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</si>
  <si>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</si>
  <si>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</si>
  <si>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</si>
  <si>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</si>
  <si>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</si>
  <si>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</si>
  <si>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</si>
  <si>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</si>
  <si>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</si>
  <si>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</si>
  <si>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</si>
  <si>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</si>
  <si>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</si>
  <si>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</si>
  <si>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</si>
  <si>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</si>
  <si>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</si>
  <si>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</si>
  <si>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</si>
  <si>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</si>
  <si>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</si>
  <si>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</si>
  <si>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</si>
  <si>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</si>
  <si>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</si>
  <si>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</si>
  <si>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</si>
  <si>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</si>
  <si>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</si>
  <si>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</si>
  <si>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</si>
  <si>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</si>
  <si>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</si>
  <si>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</si>
  <si>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</si>
  <si>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</si>
  <si>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</si>
  <si>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</si>
  <si>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</si>
  <si>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</si>
  <si>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</si>
  <si>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</si>
  <si>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</si>
  <si>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</si>
  <si>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</si>
  <si>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</si>
  <si>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</si>
  <si>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</si>
  <si>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</si>
  <si>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</si>
  <si>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</si>
  <si>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</si>
  <si>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</si>
  <si>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</si>
  <si>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</si>
  <si>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</si>
  <si>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</si>
  <si>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</si>
  <si>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</si>
  <si>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</si>
  <si>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</si>
  <si>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</si>
  <si>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</si>
  <si>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</si>
  <si>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</si>
  <si>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</si>
  <si>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</si>
  <si>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</si>
  <si>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</si>
  <si>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</si>
  <si>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</si>
  <si>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</si>
  <si>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</si>
  <si>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</si>
  <si>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</si>
  <si>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</si>
  <si>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</si>
  <si>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</si>
  <si>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</si>
  <si>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</si>
  <si>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</si>
  <si>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</si>
  <si>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</si>
  <si>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</si>
  <si>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</si>
  <si>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</si>
  <si>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</si>
  <si>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</si>
  <si>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</si>
  <si>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</si>
  <si>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</si>
  <si>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</si>
  <si>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</si>
  <si>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</si>
  <si>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</si>
  <si>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</si>
  <si>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</si>
  <si>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</si>
  <si>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</si>
  <si>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</si>
  <si>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</si>
  <si>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</si>
  <si>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</si>
  <si>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</si>
  <si>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</si>
  <si>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</si>
  <si>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</si>
  <si>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</si>
  <si>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</si>
  <si>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</si>
  <si>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</si>
  <si>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</si>
  <si>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</si>
  <si>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</si>
  <si>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</si>
  <si>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</si>
  <si>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</si>
  <si>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</si>
  <si>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</si>
  <si>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</si>
  <si>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</si>
  <si>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</si>
  <si>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</si>
  <si>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</si>
  <si>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</si>
  <si>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</si>
  <si>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</si>
  <si>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</si>
  <si>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</si>
  <si>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</si>
  <si>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</si>
  <si>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</si>
  <si>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</si>
  <si>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</si>
  <si>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</si>
  <si>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</si>
  <si>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</si>
  <si>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</si>
  <si>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</si>
  <si>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</si>
  <si>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</si>
  <si>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</si>
  <si>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</si>
  <si>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</si>
  <si>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</si>
  <si>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</si>
  <si>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</si>
  <si>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</si>
  <si>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</si>
  <si>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</si>
  <si>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</si>
  <si>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</si>
  <si>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</si>
  <si>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</si>
  <si>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</si>
  <si>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</si>
  <si>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</si>
  <si>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</si>
  <si>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</si>
  <si>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</si>
  <si>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</si>
  <si>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</si>
  <si>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</si>
  <si>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</si>
  <si>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</si>
  <si>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</si>
  <si>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</si>
  <si>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</si>
  <si>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</si>
  <si>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</si>
  <si>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</si>
  <si>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</si>
  <si>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</si>
  <si>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</si>
  <si>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</si>
  <si>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</si>
  <si>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</si>
  <si>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</si>
  <si>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</si>
  <si>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</si>
  <si>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</si>
  <si>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</si>
  <si>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</si>
  <si>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</si>
  <si>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</si>
  <si>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</si>
  <si>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</si>
  <si>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</si>
  <si>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</si>
  <si>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</si>
  <si>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</si>
  <si>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</si>
  <si>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</si>
  <si>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</si>
  <si>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</si>
  <si>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</si>
  <si>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</si>
  <si>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</si>
  <si>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</si>
  <si>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</si>
  <si>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</si>
  <si>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</si>
  <si>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</si>
  <si>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</si>
  <si>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</si>
  <si>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</si>
  <si>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</si>
  <si>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</si>
  <si>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</si>
  <si>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</si>
  <si>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</si>
  <si>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</si>
  <si>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</si>
  <si>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</si>
  <si>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</si>
  <si>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</si>
  <si>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</si>
  <si>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</si>
  <si>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</si>
  <si>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</si>
  <si>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</si>
  <si>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</si>
  <si>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</si>
  <si>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</si>
  <si>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</si>
  <si>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</si>
  <si>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</si>
  <si>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</si>
  <si>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</si>
  <si>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</si>
  <si>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</si>
  <si>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</si>
  <si>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</si>
  <si>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</si>
  <si>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</si>
  <si>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</si>
  <si>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</si>
  <si>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</si>
  <si>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</si>
  <si>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</si>
  <si>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</si>
  <si>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</si>
  <si>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</si>
  <si>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</si>
  <si>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</si>
  <si>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</si>
  <si>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</si>
  <si>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</si>
  <si>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</si>
  <si>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</si>
  <si>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</si>
  <si>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</si>
  <si>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</si>
  <si>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</si>
  <si>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</si>
  <si>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</si>
  <si>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</si>
  <si>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</si>
  <si>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</si>
  <si>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</si>
  <si>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</si>
  <si>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</si>
  <si>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</si>
  <si>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</si>
  <si>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</si>
  <si>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</si>
  <si>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</si>
  <si>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</si>
  <si>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</si>
  <si>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</si>
  <si>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</si>
  <si>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</si>
  <si>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</si>
  <si>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</si>
  <si>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</si>
  <si>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</si>
  <si>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</si>
  <si>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</si>
  <si>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</si>
  <si>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</si>
  <si>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</si>
  <si>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</si>
  <si>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</si>
  <si>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</si>
  <si>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</si>
  <si>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</si>
  <si>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</si>
  <si>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</si>
  <si>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</si>
  <si>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</si>
  <si>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</si>
  <si>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</si>
  <si>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</si>
  <si>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</si>
  <si>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</si>
  <si>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</si>
  <si>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</si>
  <si>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</si>
  <si>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</si>
  <si>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</si>
  <si>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</si>
  <si>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</si>
  <si>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</si>
  <si>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</si>
  <si>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</si>
  <si>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</si>
  <si>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</si>
  <si>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</si>
  <si>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</si>
  <si>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</si>
  <si>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</si>
  <si>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</si>
  <si>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</si>
  <si>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</si>
  <si>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</si>
  <si>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</si>
  <si>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</si>
  <si>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</si>
  <si>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</si>
  <si>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</si>
  <si>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</si>
  <si>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</si>
  <si>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</si>
  <si>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</si>
  <si>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</si>
  <si>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</si>
  <si>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</si>
  <si>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</si>
  <si>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</si>
  <si>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</si>
  <si>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</si>
  <si>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</si>
  <si>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</si>
  <si>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</si>
  <si>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</si>
  <si>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</si>
  <si>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</si>
  <si>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</si>
  <si>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</si>
  <si>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</si>
  <si>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</si>
  <si>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</si>
  <si>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</si>
  <si>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</si>
  <si>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</si>
  <si>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</si>
  <si>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</si>
  <si>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</si>
  <si>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</si>
  <si>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</si>
  <si>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</si>
  <si>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</si>
  <si>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</si>
  <si>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</si>
  <si>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</si>
  <si>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</si>
  <si>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</si>
  <si>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</si>
  <si>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</si>
  <si>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</si>
  <si>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</si>
  <si>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</si>
  <si>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</si>
  <si>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</si>
  <si>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</si>
  <si>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</si>
  <si>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</si>
  <si>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</si>
  <si>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</si>
  <si>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</si>
  <si>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</si>
  <si>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</si>
  <si>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</si>
  <si>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</si>
  <si>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</si>
  <si>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</si>
  <si>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</si>
  <si>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</si>
  <si>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</si>
  <si>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</si>
  <si>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</si>
  <si>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</si>
  <si>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</si>
  <si>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</si>
  <si>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</si>
  <si>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</si>
  <si>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</si>
  <si>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</si>
  <si>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</si>
  <si>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</si>
  <si>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</si>
  <si>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</si>
  <si>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</si>
  <si>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</si>
  <si>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</si>
  <si>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</si>
  <si>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</si>
  <si>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</si>
  <si>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</si>
  <si>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</si>
  <si>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</si>
  <si>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</si>
  <si>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</si>
  <si>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</si>
  <si>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</si>
  <si>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</si>
  <si>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</si>
  <si>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</si>
  <si>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</si>
  <si>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</si>
  <si>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</si>
  <si>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</si>
  <si>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</si>
  <si>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</si>
  <si>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</si>
  <si>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</si>
  <si>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</si>
  <si>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</si>
  <si>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</si>
  <si>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</si>
  <si>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</si>
  <si>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</si>
  <si>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</si>
  <si>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</si>
  <si>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</si>
  <si>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</si>
  <si>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</si>
  <si>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</si>
  <si>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</si>
  <si>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</si>
  <si>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</si>
  <si>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</si>
  <si>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</si>
  <si>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</si>
  <si>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</si>
  <si>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</si>
  <si>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</si>
  <si>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</si>
  <si>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</si>
  <si>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</si>
  <si>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</si>
  <si>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</si>
  <si>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</si>
  <si>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</si>
  <si>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</si>
  <si>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</si>
  <si>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</si>
  <si>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</si>
  <si>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</si>
  <si>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</si>
  <si>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</si>
  <si>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</si>
  <si>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</si>
  <si>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</si>
  <si>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</si>
  <si>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</si>
  <si>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</si>
  <si>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</si>
  <si>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</si>
  <si>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</si>
  <si>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</si>
  <si>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</si>
  <si>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</si>
  <si>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</si>
  <si>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</si>
  <si>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</si>
  <si>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</si>
  <si>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</si>
  <si>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</si>
  <si>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</si>
  <si>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</si>
  <si>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</si>
  <si>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</si>
  <si>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</si>
  <si>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</si>
  <si>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</si>
  <si>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</si>
  <si>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</si>
  <si>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</si>
  <si>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</si>
  <si>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</si>
  <si>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</si>
  <si>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</si>
  <si>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</si>
  <si>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</si>
  <si>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</si>
  <si>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</si>
  <si>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</si>
  <si>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</si>
  <si>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</si>
  <si>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</si>
  <si>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</si>
  <si>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</si>
  <si>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</si>
  <si>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</si>
  <si>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</si>
  <si>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</si>
  <si>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</si>
  <si>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</si>
  <si>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</si>
  <si>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</si>
  <si>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</si>
  <si>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</si>
  <si>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</si>
  <si>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</si>
  <si>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</si>
  <si>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</si>
  <si>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</si>
  <si>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</si>
  <si>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</si>
  <si>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</si>
  <si>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</si>
  <si>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</si>
  <si>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</si>
  <si>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</si>
  <si>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</si>
  <si>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</si>
  <si>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</si>
  <si>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</si>
  <si>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</si>
  <si>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</si>
  <si>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</si>
  <si>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</si>
  <si>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</si>
  <si>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</si>
  <si>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</si>
  <si>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</si>
  <si>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</si>
  <si>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</si>
  <si>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</si>
  <si>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</si>
  <si>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</si>
  <si>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</si>
  <si>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</si>
  <si>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</si>
  <si>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</si>
  <si>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</si>
  <si>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</si>
  <si>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</si>
  <si>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</si>
  <si>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</si>
  <si>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</si>
  <si>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</si>
  <si>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</si>
  <si>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</si>
  <si>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</si>
  <si>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</si>
  <si>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</si>
  <si>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</si>
  <si>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</si>
  <si>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</si>
  <si>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</si>
  <si>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</si>
  <si>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</si>
  <si>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</si>
  <si>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</si>
  <si>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</si>
  <si>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</si>
  <si>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</si>
  <si>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</si>
  <si>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</si>
  <si>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</si>
  <si>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</si>
  <si>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</si>
  <si>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</si>
  <si>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</si>
  <si>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</si>
  <si>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</si>
  <si>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</si>
  <si>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</si>
  <si>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</si>
  <si>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</si>
  <si>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</si>
  <si>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</si>
  <si>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</si>
  <si>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</si>
  <si>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</si>
  <si>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</si>
  <si>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</si>
  <si>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</si>
  <si>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</si>
  <si>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</si>
  <si>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</si>
  <si>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</si>
  <si>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</si>
  <si>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</si>
  <si>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</si>
  <si>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</si>
  <si>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</si>
  <si>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</si>
  <si>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</si>
  <si>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</si>
  <si>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</si>
  <si>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</si>
  <si>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</si>
  <si>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</si>
  <si>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</si>
  <si>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</si>
  <si>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</si>
  <si>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</si>
  <si>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</si>
  <si>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</si>
  <si>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</si>
  <si>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</si>
  <si>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</si>
  <si>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</si>
  <si>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</si>
  <si>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</si>
  <si>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</si>
  <si>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</si>
  <si>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</si>
  <si>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</si>
  <si>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</si>
  <si>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</si>
  <si>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</si>
  <si>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</si>
  <si>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</si>
  <si>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</si>
  <si>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</si>
  <si>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</si>
  <si>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</si>
  <si>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</si>
  <si>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</si>
  <si>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</si>
  <si>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</si>
  <si>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</si>
  <si>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</si>
  <si>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</si>
  <si>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</si>
  <si>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</si>
  <si>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</si>
  <si>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</si>
  <si>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</si>
  <si>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</si>
  <si>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</si>
  <si>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</si>
  <si>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</si>
  <si>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</si>
  <si>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</si>
  <si>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</si>
  <si>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</si>
  <si>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</si>
  <si>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</si>
  <si>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</si>
  <si>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</si>
  <si>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</si>
  <si>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</si>
  <si>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</si>
  <si>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</si>
  <si>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</si>
  <si>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</si>
  <si>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</si>
  <si>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</si>
  <si>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</si>
  <si>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</si>
  <si>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</si>
  <si>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</si>
  <si>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</si>
  <si>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</si>
  <si>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</si>
  <si>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</si>
  <si>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</si>
  <si>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</si>
  <si>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</si>
  <si>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</si>
  <si>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</si>
  <si>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</si>
  <si>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</si>
  <si>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</si>
  <si>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</si>
  <si>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</si>
  <si>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</si>
  <si>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</si>
  <si>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</si>
  <si>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</si>
  <si>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</si>
  <si>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</si>
  <si>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</si>
  <si>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</si>
  <si>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</si>
  <si>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</si>
  <si>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</si>
  <si>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</si>
  <si>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</si>
  <si>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</si>
  <si>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</si>
  <si>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</si>
  <si>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</si>
  <si>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</si>
  <si>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</si>
  <si>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</si>
  <si>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</si>
  <si>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</si>
  <si>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</si>
  <si>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</si>
  <si>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</si>
  <si>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</si>
  <si>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</si>
  <si>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</si>
  <si>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</si>
  <si>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</si>
  <si>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</si>
  <si>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</si>
  <si>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</si>
  <si>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</si>
  <si>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</si>
  <si>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</si>
  <si>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</si>
  <si>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</si>
  <si>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</si>
  <si>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</si>
  <si>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</si>
  <si>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</si>
  <si>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</si>
  <si>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</si>
  <si>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</si>
  <si>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</si>
  <si>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</si>
  <si>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</si>
  <si>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</si>
  <si>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</si>
  <si>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</si>
  <si>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</si>
  <si>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</si>
  <si>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</si>
  <si>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</si>
  <si>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</si>
  <si>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</si>
  <si>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</si>
  <si>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</si>
  <si>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</si>
  <si>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</si>
  <si>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</si>
  <si>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</si>
  <si>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</si>
  <si>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</si>
  <si>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</si>
  <si>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</si>
  <si>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</si>
  <si>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</si>
  <si>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</si>
  <si>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</si>
  <si>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</si>
  <si>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</si>
  <si>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</si>
  <si>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</si>
  <si>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</si>
  <si>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</si>
  <si>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</si>
  <si>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</si>
  <si>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</si>
  <si>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</si>
  <si>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</si>
  <si>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</si>
  <si>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</si>
  <si>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</si>
  <si>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</si>
  <si>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</si>
  <si>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</si>
  <si>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</si>
  <si>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</si>
  <si>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</si>
  <si>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</si>
  <si>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</si>
  <si>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</si>
  <si>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</si>
  <si>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</si>
  <si>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</si>
  <si>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</si>
  <si>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</si>
  <si>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</si>
  <si>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</si>
  <si>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</si>
  <si>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</si>
  <si>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</si>
  <si>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</si>
  <si>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</si>
  <si>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</si>
  <si>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</si>
  <si>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</si>
  <si>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</si>
  <si>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</si>
  <si>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</si>
  <si>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</si>
  <si>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</si>
  <si>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</si>
  <si>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</si>
  <si>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</si>
  <si>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</si>
  <si>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</si>
  <si>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</si>
  <si>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</si>
  <si>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</si>
  <si>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</si>
  <si>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</si>
  <si>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</si>
  <si>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</si>
  <si>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</si>
  <si>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</si>
  <si>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</si>
  <si>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</si>
  <si>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</si>
  <si>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</si>
  <si>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</si>
  <si>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</si>
  <si>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</si>
  <si>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</si>
  <si>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</si>
  <si>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</si>
  <si>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</si>
  <si>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</si>
  <si>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</si>
  <si>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</si>
  <si>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</si>
  <si>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</si>
  <si>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</si>
  <si>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</si>
  <si>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</si>
  <si>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</si>
  <si>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</si>
  <si>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</si>
  <si>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</si>
  <si>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</si>
  <si>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</si>
  <si>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</si>
  <si>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</si>
  <si>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</si>
  <si>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</si>
  <si>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</si>
  <si>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</si>
  <si>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</si>
  <si>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</si>
  <si>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</si>
  <si>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</si>
  <si>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</si>
  <si>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</si>
  <si>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</si>
  <si>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</si>
  <si>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</si>
  <si>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</si>
  <si>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</si>
  <si>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</si>
  <si>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</si>
  <si>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</si>
  <si>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</si>
  <si>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</si>
  <si>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</si>
  <si>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</si>
  <si>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</si>
  <si>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</si>
  <si>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</si>
  <si>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</si>
  <si>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</si>
  <si>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</si>
  <si>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</si>
  <si>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</si>
  <si>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</si>
  <si>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</si>
  <si>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</si>
  <si>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</si>
  <si>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</si>
  <si>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</si>
  <si>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</si>
  <si>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</si>
  <si>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</si>
  <si>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</si>
  <si>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</si>
  <si>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</si>
  <si>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</si>
  <si>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</si>
  <si>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</si>
  <si>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</si>
  <si>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</si>
  <si>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</si>
  <si>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</si>
  <si>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</si>
  <si>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</si>
  <si>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</si>
  <si>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</si>
  <si>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</si>
  <si>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</si>
  <si>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</si>
  <si>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</si>
  <si>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</si>
  <si>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</si>
  <si>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</si>
  <si>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</si>
  <si>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</si>
  <si>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</si>
  <si>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</si>
  <si>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</si>
  <si>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</si>
  <si>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</si>
  <si>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</si>
  <si>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</si>
  <si>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</si>
  <si>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</si>
  <si>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</si>
  <si>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</si>
  <si>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</si>
  <si>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</si>
  <si>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</si>
  <si>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</si>
  <si>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</si>
  <si>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</si>
  <si>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</si>
  <si>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</si>
  <si>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</si>
  <si>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</si>
  <si>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</si>
  <si>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</si>
  <si>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</si>
  <si>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</si>
  <si>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</si>
  <si>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</si>
  <si>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</si>
  <si>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</si>
  <si>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</si>
  <si>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</si>
  <si>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</si>
  <si>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</si>
  <si>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</si>
  <si>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</si>
  <si>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</si>
  <si>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</si>
  <si>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</si>
  <si>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</si>
  <si>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</si>
  <si>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</si>
  <si>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</si>
  <si>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</si>
  <si>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</si>
  <si>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</si>
  <si>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</si>
  <si>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</si>
  <si>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</si>
  <si>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</si>
  <si>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</si>
  <si>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</si>
  <si>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</si>
  <si>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</si>
  <si>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</si>
  <si>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</si>
  <si>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</si>
  <si>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</si>
  <si>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</si>
  <si>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</si>
  <si>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</si>
  <si>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</si>
  <si>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</si>
  <si>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</si>
  <si>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</si>
  <si>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</si>
  <si>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</si>
  <si>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</si>
  <si>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</si>
  <si>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</si>
  <si>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</si>
  <si>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</si>
  <si>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</si>
  <si>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</si>
  <si>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</si>
  <si>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</si>
  <si>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</si>
  <si>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</si>
  <si>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</si>
  <si>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</si>
  <si>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</si>
  <si>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</si>
  <si>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</si>
  <si>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</si>
  <si>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</si>
  <si>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</si>
  <si>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</si>
  <si>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</si>
  <si>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</si>
  <si>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</si>
  <si>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</si>
  <si>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</si>
  <si>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</si>
  <si>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</si>
  <si>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</si>
  <si>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</si>
  <si>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</si>
  <si>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</si>
  <si>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</si>
  <si>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</si>
  <si>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</si>
  <si>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</si>
  <si>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</si>
  <si>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</si>
  <si>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</si>
  <si>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</si>
  <si>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</si>
  <si>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</si>
  <si>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</si>
  <si>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</si>
  <si>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</si>
  <si>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</si>
  <si>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</si>
  <si>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</si>
  <si>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</si>
  <si>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</si>
  <si>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</si>
  <si>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</si>
  <si>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</si>
  <si>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</si>
  <si>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</si>
  <si>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</si>
  <si>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</si>
  <si>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</si>
  <si>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</si>
  <si>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</si>
  <si>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</si>
  <si>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</si>
  <si>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</si>
  <si>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</si>
  <si>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</si>
  <si>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</si>
  <si>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</si>
  <si>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</si>
  <si>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</si>
  <si>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</si>
  <si>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</si>
  <si>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</si>
  <si>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</si>
  <si>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</si>
  <si>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</si>
  <si>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</si>
  <si>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</si>
  <si>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</si>
  <si>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</si>
  <si>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</si>
  <si>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</si>
  <si>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</si>
  <si>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</si>
  <si>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</si>
  <si>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</si>
  <si>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</si>
  <si>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</si>
  <si>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</si>
  <si>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</si>
  <si>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</si>
  <si>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</si>
  <si>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</si>
  <si>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</si>
  <si>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</si>
  <si>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</si>
  <si>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</si>
  <si>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</si>
  <si>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</si>
  <si>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</si>
  <si>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</si>
  <si>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</si>
  <si>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</si>
  <si>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</si>
  <si>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</si>
  <si>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</si>
  <si>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</si>
  <si>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</si>
  <si>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</si>
  <si>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</si>
  <si>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</si>
  <si>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</si>
  <si>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</si>
  <si>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</si>
  <si>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</si>
  <si>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</si>
  <si>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</si>
  <si>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</si>
  <si>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</si>
  <si>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</si>
  <si>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</si>
  <si>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</si>
  <si>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</si>
  <si>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</si>
  <si>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</si>
  <si>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</si>
  <si>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</si>
  <si>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</si>
  <si>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</si>
  <si>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</si>
  <si>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</si>
  <si>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</si>
  <si>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</si>
  <si>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</si>
  <si>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</si>
  <si>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</si>
  <si>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</si>
  <si>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</si>
  <si>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</si>
  <si>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</si>
  <si>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</si>
  <si>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</si>
  <si>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</si>
  <si>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</si>
  <si>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</si>
  <si>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</si>
  <si>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</si>
  <si>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</si>
  <si>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</si>
  <si>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</si>
  <si>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</si>
  <si>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</si>
  <si>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</si>
  <si>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</si>
  <si>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</si>
  <si>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</si>
  <si>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</si>
  <si>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</si>
  <si>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</si>
  <si>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</si>
  <si>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</si>
  <si>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</si>
  <si>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</si>
  <si>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</si>
  <si>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</si>
  <si>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</si>
  <si>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</si>
  <si>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</si>
  <si>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</si>
  <si>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</si>
  <si>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</si>
  <si>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</si>
  <si>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</si>
  <si>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</si>
  <si>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</si>
  <si>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</si>
  <si>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</si>
  <si>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</si>
  <si>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</si>
  <si>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</si>
  <si>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</si>
  <si>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</si>
  <si>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</si>
  <si>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</si>
  <si>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</si>
  <si>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</si>
  <si>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</si>
  <si>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</si>
  <si>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</si>
  <si>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</si>
  <si>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</si>
  <si>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</si>
  <si>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</si>
  <si>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</si>
  <si>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</si>
  <si>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</si>
  <si>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</si>
  <si>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</si>
  <si>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</si>
  <si>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</si>
  <si>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</si>
  <si>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</si>
  <si>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</si>
  <si>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</si>
  <si>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</si>
  <si>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</si>
  <si>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</si>
  <si>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</si>
  <si>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</si>
  <si>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</si>
  <si>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</si>
  <si>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</si>
  <si>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</si>
  <si>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</si>
  <si>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</si>
  <si>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</si>
  <si>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</si>
  <si>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</si>
  <si>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</si>
  <si>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</si>
  <si>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</si>
  <si>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</si>
  <si>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</si>
  <si>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</si>
  <si>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</si>
  <si>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</si>
  <si>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</si>
  <si>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</si>
  <si>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</si>
  <si>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</si>
  <si>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</si>
  <si>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</si>
  <si>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</si>
  <si>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</si>
  <si>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</si>
  <si>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</si>
  <si>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</si>
  <si>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</si>
  <si>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</si>
  <si>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</si>
  <si>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</si>
  <si>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</si>
  <si>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</si>
  <si>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</si>
  <si>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</si>
  <si>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</si>
  <si>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</si>
  <si>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</si>
  <si>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</si>
  <si>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</si>
  <si>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</si>
  <si>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</si>
  <si>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</si>
  <si>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</si>
  <si>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</si>
  <si>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</si>
  <si>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</si>
  <si>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</si>
  <si>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</si>
  <si>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</si>
  <si>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</si>
  <si>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</si>
  <si>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</si>
  <si>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</si>
  <si>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</si>
  <si>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</si>
  <si>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</si>
  <si>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</si>
  <si>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</si>
  <si>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</si>
  <si>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</si>
  <si>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</si>
  <si>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</si>
  <si>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</si>
  <si>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</si>
  <si>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</si>
  <si>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</si>
  <si>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</si>
  <si>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</si>
  <si>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</si>
  <si>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</si>
  <si>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</si>
  <si>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</si>
  <si>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</si>
  <si>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</si>
  <si>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</si>
  <si>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</si>
  <si>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</si>
  <si>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</si>
  <si>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</si>
  <si>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</si>
  <si>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</si>
  <si>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</si>
  <si>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</si>
  <si>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</si>
  <si>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</si>
  <si>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</si>
  <si>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</si>
  <si>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</si>
  <si>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</si>
  <si>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</si>
  <si>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</si>
  <si>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</si>
  <si>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</si>
  <si>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</si>
  <si>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</si>
  <si>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</si>
  <si>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</si>
  <si>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</si>
  <si>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</si>
  <si>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</si>
  <si>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</si>
  <si>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</si>
  <si>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</si>
  <si>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</si>
  <si>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</si>
  <si>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</si>
  <si>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</si>
  <si>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</si>
  <si>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</si>
  <si>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</si>
  <si>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</si>
  <si>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</si>
  <si>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</si>
  <si>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</si>
  <si>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</si>
  <si>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</si>
  <si>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</si>
  <si>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</si>
  <si>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</si>
  <si>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</si>
  <si>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</si>
  <si>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</si>
  <si>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</si>
  <si>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</si>
  <si>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</si>
  <si>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</si>
  <si>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</si>
  <si>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</si>
  <si>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</si>
  <si>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</si>
  <si>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</si>
  <si>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</si>
  <si>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</si>
  <si>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</si>
  <si>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</si>
  <si>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</si>
  <si>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</si>
  <si>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</si>
  <si>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</si>
  <si>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</si>
  <si>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</si>
  <si>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</si>
  <si>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</si>
  <si>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</si>
  <si>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</si>
  <si>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</si>
  <si>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</si>
  <si>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</si>
  <si>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</si>
  <si>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</si>
  <si>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</si>
  <si>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</si>
  <si>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</si>
  <si>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</si>
  <si>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</si>
  <si>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</si>
  <si>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</si>
  <si>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</si>
  <si>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</si>
  <si>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</si>
  <si>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</si>
  <si>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</si>
  <si>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</si>
  <si>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</si>
  <si>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</si>
  <si>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</si>
  <si>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</si>
  <si>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</si>
  <si>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</si>
  <si>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</si>
  <si>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</si>
  <si>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</si>
  <si>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</si>
  <si>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</si>
  <si>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</si>
  <si>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</si>
  <si>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</si>
  <si>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</si>
  <si>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</si>
  <si>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</si>
  <si>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</si>
  <si>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</si>
  <si>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</si>
  <si>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</si>
  <si>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</si>
  <si>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</si>
  <si>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</si>
  <si>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</si>
  <si>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</si>
  <si>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</si>
  <si>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</si>
  <si>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</si>
  <si>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</si>
  <si>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</si>
  <si>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</si>
  <si>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</si>
  <si>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</si>
  <si>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</si>
  <si>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</si>
  <si>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</si>
  <si>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</si>
  <si>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</si>
  <si>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</si>
  <si>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</si>
  <si>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</si>
  <si>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</si>
  <si>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</si>
  <si>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</si>
  <si>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</si>
  <si>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</si>
  <si>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</si>
  <si>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</si>
  <si>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</si>
  <si>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</si>
  <si>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</si>
  <si>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</si>
  <si>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</si>
  <si>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</si>
  <si>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</si>
  <si>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</si>
  <si>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</si>
  <si>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</si>
  <si>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</si>
  <si>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</si>
  <si>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</si>
  <si>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</si>
  <si>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</si>
  <si>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</si>
  <si>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</si>
  <si>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</si>
  <si>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</si>
  <si>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</si>
  <si>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</si>
  <si>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</si>
  <si>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</si>
  <si>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</si>
  <si>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</si>
  <si>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</si>
  <si>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</si>
  <si>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</si>
  <si>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</si>
  <si>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</si>
  <si>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</si>
  <si>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</si>
  <si>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</si>
  <si>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</si>
  <si>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</si>
  <si>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</si>
  <si>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</si>
  <si>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</si>
  <si>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</si>
  <si>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</si>
  <si>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</si>
  <si>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</si>
  <si>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</si>
  <si>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</si>
  <si>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</si>
  <si>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</si>
  <si>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</si>
  <si>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</si>
  <si>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</si>
  <si>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</si>
  <si>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</si>
  <si>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</si>
  <si>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</si>
  <si>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</si>
  <si>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</si>
  <si>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</si>
  <si>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</si>
  <si>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</si>
  <si>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</si>
  <si>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</si>
  <si>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</si>
  <si>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</si>
  <si>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</si>
  <si>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</si>
  <si>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</si>
  <si>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</si>
  <si>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</si>
  <si>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</si>
  <si>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</si>
  <si>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</si>
  <si>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</si>
  <si>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</si>
  <si>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</si>
  <si>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</si>
  <si>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</si>
  <si>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</si>
  <si>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</si>
  <si>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</si>
  <si>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</si>
  <si>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</si>
  <si>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</si>
  <si>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</si>
  <si>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</si>
  <si>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</si>
  <si>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</si>
  <si>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</si>
  <si>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</si>
  <si>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</si>
  <si>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</si>
  <si>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</si>
  <si>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</si>
  <si>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</si>
  <si>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</si>
  <si>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</si>
  <si>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</si>
  <si>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</si>
  <si>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</si>
  <si>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</si>
  <si>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</si>
  <si>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</si>
  <si>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</si>
  <si>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</si>
  <si>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</si>
  <si>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</si>
  <si>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</si>
  <si>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</si>
  <si>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</si>
  <si>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</si>
  <si>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</si>
  <si>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</si>
  <si>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</si>
  <si>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</si>
  <si>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</si>
  <si>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</si>
  <si>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</si>
  <si>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</si>
  <si>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</si>
  <si>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</si>
  <si>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</si>
  <si>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</si>
  <si>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</si>
  <si>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</si>
  <si>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</si>
  <si>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</si>
  <si>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</si>
  <si>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</si>
  <si>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</si>
  <si>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</si>
  <si>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</si>
  <si>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</si>
  <si>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</si>
  <si>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</si>
  <si>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</si>
  <si>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</si>
  <si>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</si>
  <si>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</si>
  <si>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</si>
  <si>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</si>
  <si>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</si>
  <si>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</si>
  <si>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</si>
  <si>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</si>
  <si>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</si>
  <si>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</si>
  <si>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</si>
  <si>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</si>
  <si>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</si>
  <si>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</si>
  <si>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</si>
  <si>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</si>
  <si>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</si>
  <si>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</si>
  <si>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</si>
  <si>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</si>
  <si>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</si>
  <si>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</si>
  <si>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</si>
  <si>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</si>
  <si>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</si>
  <si>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</si>
  <si>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</si>
  <si>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</si>
  <si>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</si>
  <si>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</si>
  <si>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</si>
  <si>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</si>
  <si>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</si>
  <si>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</si>
  <si>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</si>
  <si>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</si>
  <si>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</si>
  <si>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</si>
  <si>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</si>
  <si>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</si>
  <si>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</si>
  <si>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</si>
  <si>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</si>
  <si>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</si>
  <si>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</si>
  <si>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</si>
  <si>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</si>
  <si>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</si>
  <si>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</si>
  <si>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</si>
  <si>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</si>
  <si>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</si>
  <si>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</si>
  <si>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</si>
  <si>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</si>
  <si>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</si>
  <si>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</si>
  <si>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</si>
  <si>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</si>
  <si>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</si>
  <si>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</si>
  <si>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</si>
  <si>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</si>
  <si>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</si>
  <si>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</si>
  <si>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</si>
  <si>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</si>
  <si>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</si>
  <si>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</si>
  <si>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</si>
  <si>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</si>
  <si>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</si>
  <si>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</si>
  <si>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</si>
  <si>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</si>
  <si>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</si>
  <si>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</si>
  <si>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</si>
  <si>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</si>
  <si>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</si>
  <si>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</si>
  <si>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</si>
  <si>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</si>
  <si>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</si>
  <si>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</si>
  <si>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</si>
  <si>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</si>
  <si>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</si>
  <si>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</si>
  <si>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</si>
  <si>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</si>
  <si>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</si>
  <si>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</si>
  <si>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</si>
  <si>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</si>
  <si>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</si>
  <si>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</si>
  <si>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</si>
  <si>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</si>
  <si>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</si>
  <si>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</si>
  <si>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</si>
  <si>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</si>
  <si>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</si>
  <si>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</si>
  <si>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</si>
  <si>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</si>
  <si>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</si>
  <si>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</si>
  <si>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</si>
  <si>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</si>
  <si>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</si>
  <si>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</si>
  <si>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</si>
  <si>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</si>
  <si>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</si>
  <si>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</si>
  <si>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</si>
  <si>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</si>
  <si>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</si>
  <si>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</si>
  <si>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</si>
  <si>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</si>
  <si>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</si>
  <si>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</si>
  <si>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</si>
  <si>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</si>
  <si>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</si>
  <si>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</si>
  <si>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</si>
  <si>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</si>
  <si>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</si>
  <si>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</si>
  <si>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</si>
  <si>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</si>
  <si>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</si>
  <si>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</si>
  <si>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</si>
  <si>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</si>
  <si>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</si>
  <si>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</si>
  <si>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</si>
  <si>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</si>
  <si>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</si>
  <si>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</si>
  <si>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</si>
  <si>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</si>
  <si>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</si>
  <si>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</si>
  <si>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</si>
  <si>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</si>
  <si>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</si>
  <si>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</si>
  <si>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</si>
  <si>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</si>
  <si>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</si>
  <si>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</si>
  <si>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</si>
  <si>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</si>
  <si>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</si>
  <si>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</si>
  <si>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</si>
  <si>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</si>
  <si>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</si>
  <si>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</si>
  <si>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</si>
  <si>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</si>
  <si>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</si>
  <si>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</si>
  <si>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</si>
  <si>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</si>
  <si>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</si>
  <si>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</si>
  <si>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</si>
  <si>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</si>
  <si>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</si>
  <si>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</si>
  <si>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</si>
  <si>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</si>
  <si>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</si>
  <si>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</si>
  <si>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</si>
  <si>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</si>
  <si>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</si>
  <si>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</si>
  <si>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</si>
  <si>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</si>
  <si>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</si>
  <si>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</si>
  <si>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</si>
  <si>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</si>
  <si>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</si>
  <si>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</si>
  <si>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</si>
  <si>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</si>
  <si>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</si>
  <si>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</si>
  <si>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</si>
  <si>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</si>
  <si>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</si>
  <si>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</si>
  <si>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</si>
  <si>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</si>
  <si>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</si>
  <si>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</si>
  <si>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</si>
  <si>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</si>
  <si>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</si>
  <si>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</si>
  <si>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</si>
  <si>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</si>
  <si>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</si>
  <si>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</si>
  <si>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</si>
  <si>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</si>
  <si>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</si>
  <si>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</si>
  <si>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</si>
  <si>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</si>
  <si>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</si>
  <si>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</si>
  <si>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</si>
  <si>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</si>
  <si>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</si>
  <si>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</si>
  <si>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</si>
  <si>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</si>
  <si>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</si>
  <si>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</si>
  <si>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</si>
  <si>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</si>
  <si>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</si>
  <si>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</si>
  <si>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</si>
  <si>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</si>
  <si>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</si>
  <si>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</si>
  <si>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</si>
  <si>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</si>
  <si>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</si>
  <si>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</si>
  <si>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</si>
  <si>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</si>
  <si>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</si>
  <si>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</si>
  <si>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</si>
  <si>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</si>
  <si>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</si>
  <si>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</si>
  <si>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</si>
  <si>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</si>
  <si>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</si>
  <si>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</si>
  <si>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</si>
  <si>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</si>
  <si>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</si>
  <si>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</si>
  <si>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</si>
  <si>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</si>
  <si>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</si>
  <si>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</si>
  <si>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</si>
  <si>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</si>
  <si>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</si>
  <si>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</si>
  <si>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</si>
  <si>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</si>
  <si>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</si>
  <si>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</si>
  <si>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</si>
  <si>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</si>
  <si>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</si>
  <si>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</si>
  <si>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</si>
  <si>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</si>
  <si>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</si>
  <si>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</si>
  <si>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</si>
  <si>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</si>
  <si>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</si>
  <si>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</si>
  <si>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</si>
  <si>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</si>
  <si>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</si>
  <si>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</si>
  <si>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</si>
  <si>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</si>
  <si>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</si>
  <si>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</si>
  <si>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</si>
  <si>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</si>
  <si>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</si>
  <si>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</si>
  <si>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</si>
  <si>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</si>
  <si>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</si>
  <si>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</si>
  <si>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</si>
  <si>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</si>
  <si>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</si>
  <si>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</si>
  <si>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</si>
  <si>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</si>
  <si>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</si>
  <si>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</si>
  <si>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</si>
  <si>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</si>
  <si>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</si>
  <si>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</si>
  <si>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</si>
  <si>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</si>
  <si>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</si>
  <si>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</si>
  <si>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</si>
  <si>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</si>
  <si>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</si>
  <si>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</si>
  <si>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</si>
  <si>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</si>
  <si>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</si>
  <si>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</si>
  <si>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</si>
  <si>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</si>
  <si>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</si>
  <si>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</si>
  <si>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</si>
  <si>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</si>
  <si>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</si>
  <si>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</si>
  <si>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</si>
  <si>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</si>
  <si>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</si>
  <si>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</si>
  <si>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</si>
  <si>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</si>
  <si>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</si>
  <si>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</si>
  <si>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</si>
  <si>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</si>
  <si>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</si>
  <si>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</si>
  <si>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</si>
  <si>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</si>
  <si>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</si>
  <si>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</si>
  <si>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</si>
  <si>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</si>
  <si>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</si>
  <si>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</si>
  <si>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</si>
  <si>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</si>
  <si>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</si>
  <si>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</si>
  <si>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</si>
  <si>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</si>
  <si>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</si>
  <si>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</si>
  <si>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</si>
  <si>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</si>
  <si>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</si>
  <si>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</si>
  <si>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</si>
  <si>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</si>
  <si>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</si>
  <si>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</si>
  <si>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</si>
  <si>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</si>
  <si>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</si>
  <si>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</si>
  <si>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</si>
  <si>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</si>
  <si>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</si>
  <si>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</si>
  <si>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</si>
  <si>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</si>
  <si>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</si>
  <si>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</si>
  <si>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</si>
  <si>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</si>
  <si>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</si>
  <si>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</si>
  <si>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</si>
  <si>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</si>
  <si>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</si>
  <si>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</si>
  <si>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</si>
  <si>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</si>
  <si>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</si>
  <si>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</si>
  <si>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</si>
  <si>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</si>
  <si>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</si>
  <si>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</si>
  <si>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</si>
  <si>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</si>
  <si>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</si>
  <si>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</si>
  <si>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</si>
  <si>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</si>
  <si>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</si>
  <si>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</si>
  <si>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</si>
  <si>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</si>
  <si>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</si>
  <si>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</si>
  <si>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</si>
  <si>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</si>
  <si>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</si>
  <si>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</si>
  <si>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</si>
  <si>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</si>
  <si>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</si>
  <si>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</si>
  <si>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</si>
  <si>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</si>
  <si>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</si>
  <si>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</si>
  <si>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</si>
  <si>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</si>
  <si>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</si>
  <si>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</si>
  <si>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</si>
  <si>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</si>
  <si>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</si>
  <si>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</si>
  <si>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</si>
  <si>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</si>
  <si>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</si>
  <si>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</si>
  <si>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</si>
  <si>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</si>
  <si>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</si>
  <si>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</si>
  <si>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</si>
  <si>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</si>
  <si>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</si>
  <si>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</si>
  <si>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</si>
  <si>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</si>
  <si>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</si>
  <si>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</si>
  <si>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</si>
  <si>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</si>
  <si>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</si>
  <si>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</si>
  <si>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</si>
  <si>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</si>
  <si>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</si>
  <si>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</si>
  <si>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</si>
  <si>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</si>
  <si>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</si>
  <si>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</si>
  <si>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</si>
  <si>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</si>
  <si>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</si>
  <si>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</si>
  <si>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</si>
  <si>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</si>
  <si>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</si>
  <si>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</si>
  <si>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</si>
  <si>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</si>
  <si>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</si>
  <si>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</si>
  <si>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</si>
  <si>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</si>
  <si>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</si>
  <si>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</si>
  <si>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</si>
  <si>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</si>
  <si>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</si>
  <si>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</si>
  <si>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</si>
  <si>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</si>
  <si>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</si>
  <si>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</si>
  <si>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</si>
  <si>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</si>
  <si>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</si>
  <si>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</si>
  <si>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</si>
  <si>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</si>
  <si>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</si>
  <si>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</si>
  <si>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</si>
  <si>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</si>
  <si>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</si>
  <si>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</si>
  <si>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</si>
  <si>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</si>
  <si>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</si>
  <si>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</si>
  <si>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</si>
  <si>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</si>
  <si>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</si>
  <si>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</si>
  <si>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</si>
  <si>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</si>
  <si>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</si>
  <si>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</si>
  <si>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</si>
  <si>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</si>
  <si>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</si>
  <si>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</si>
  <si>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</si>
  <si>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</si>
  <si>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</si>
  <si>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</si>
  <si>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</si>
  <si>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</si>
  <si>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</si>
  <si>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</si>
  <si>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</si>
  <si>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</si>
  <si>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</si>
  <si>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</si>
  <si>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</si>
  <si>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</si>
  <si>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</si>
  <si>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</si>
  <si>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</si>
  <si>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</si>
  <si>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</si>
  <si>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</si>
  <si>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</si>
  <si>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</si>
  <si>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</si>
  <si>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</si>
  <si>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</si>
  <si>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</si>
  <si>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</si>
  <si>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</si>
  <si>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</si>
  <si>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</si>
  <si>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</si>
  <si>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</si>
  <si>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</si>
  <si>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</si>
  <si>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</si>
  <si>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</si>
  <si>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</si>
  <si>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</si>
  <si>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</si>
  <si>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</si>
  <si>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</si>
  <si>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</si>
  <si>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</si>
  <si>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</si>
  <si>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</si>
  <si>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</si>
  <si>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</si>
  <si>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</si>
  <si>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</si>
  <si>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</si>
  <si>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</si>
  <si>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</si>
  <si>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</si>
  <si>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</si>
  <si>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</si>
  <si>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</si>
  <si>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</si>
  <si>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</si>
  <si>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</si>
  <si>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</si>
  <si>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</si>
  <si>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</si>
  <si>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</si>
  <si>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</si>
  <si>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</si>
  <si>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</si>
  <si>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</si>
  <si>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</si>
  <si>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</si>
  <si>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</si>
  <si>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</si>
  <si>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</si>
  <si>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</si>
  <si>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</si>
  <si>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</si>
  <si>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</si>
  <si>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</si>
  <si>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</si>
  <si>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</si>
  <si>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</si>
  <si>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</si>
  <si>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</si>
  <si>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</si>
  <si>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</si>
  <si>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</si>
  <si>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</si>
  <si>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</si>
  <si>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</si>
  <si>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</si>
  <si>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</si>
  <si>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</si>
  <si>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</si>
  <si>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</si>
  <si>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</si>
  <si>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</si>
  <si>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</si>
  <si>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</si>
  <si>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</si>
  <si>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</si>
  <si>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</si>
  <si>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</si>
  <si>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</si>
  <si>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</si>
  <si>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</si>
  <si>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</si>
  <si>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</si>
  <si>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</si>
  <si>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</si>
  <si>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</si>
  <si>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</si>
  <si>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</si>
  <si>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</si>
  <si>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</si>
  <si>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</si>
  <si>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</si>
  <si>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</si>
  <si>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</si>
  <si>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</si>
  <si>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</si>
  <si>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</si>
  <si>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</si>
  <si>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</si>
  <si>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</si>
  <si>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</si>
  <si>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</si>
  <si>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</si>
  <si>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</si>
  <si>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</si>
  <si>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</si>
  <si>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</si>
  <si>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</si>
  <si>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</si>
  <si>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</si>
  <si>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</si>
  <si>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</si>
  <si>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</si>
  <si>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</si>
  <si>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</si>
  <si>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</si>
  <si>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</si>
  <si>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</si>
  <si>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</si>
  <si>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</si>
  <si>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</si>
  <si>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</si>
  <si>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</si>
  <si>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</si>
  <si>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</si>
  <si>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</si>
  <si>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</si>
  <si>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</si>
  <si>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</si>
  <si>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</si>
  <si>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</si>
  <si>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</si>
  <si>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</si>
  <si>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</si>
  <si>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</si>
  <si>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</si>
  <si>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</si>
  <si>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</si>
  <si>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</si>
  <si>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</si>
  <si>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</si>
  <si>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</si>
  <si>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</si>
  <si>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</si>
  <si>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</si>
  <si>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</si>
  <si>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</si>
  <si>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</si>
  <si>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</si>
  <si>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</si>
  <si>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</si>
  <si>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</si>
  <si>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</si>
  <si>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</si>
  <si>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</si>
  <si>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</si>
  <si>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</si>
  <si>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</si>
  <si>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</si>
  <si>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</si>
  <si>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</si>
  <si>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</si>
  <si>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</si>
  <si>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</si>
  <si>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</si>
  <si>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</si>
  <si>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</si>
  <si>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</si>
  <si>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</si>
  <si>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</si>
  <si>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</si>
  <si>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</si>
  <si>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</si>
  <si>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</si>
  <si>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</si>
  <si>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</si>
  <si>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</si>
  <si>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</si>
  <si>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</si>
  <si>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</si>
  <si>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</si>
  <si>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</si>
  <si>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</si>
  <si>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</si>
  <si>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</si>
  <si>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</si>
  <si>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</si>
  <si>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</si>
  <si>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</si>
  <si>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</si>
  <si>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</si>
  <si>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</si>
  <si>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</si>
  <si>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</si>
  <si>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</si>
  <si>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</si>
  <si>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</si>
  <si>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</si>
  <si>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</si>
  <si>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</si>
  <si>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</si>
  <si>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</si>
  <si>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</si>
  <si>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</si>
  <si>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</si>
  <si>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</si>
  <si>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</si>
  <si>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</si>
  <si>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</si>
  <si>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</si>
  <si>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</si>
  <si>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</si>
  <si>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</si>
  <si>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</si>
  <si>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</si>
  <si>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</si>
  <si>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</si>
  <si>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</si>
  <si>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</si>
  <si>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</si>
  <si>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</si>
  <si>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</si>
  <si>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</si>
  <si>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</si>
  <si>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</si>
  <si>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</si>
  <si>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</si>
  <si>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</si>
  <si>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</si>
  <si>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</si>
  <si>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</si>
  <si>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</si>
  <si>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</si>
  <si>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</si>
  <si>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</si>
  <si>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</si>
  <si>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</si>
  <si>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</si>
  <si>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</si>
  <si>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</si>
  <si>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</si>
  <si>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</si>
  <si>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</si>
  <si>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</si>
  <si>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</si>
  <si>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</si>
  <si>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</si>
  <si>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</si>
  <si>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</si>
  <si>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</si>
  <si>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</si>
  <si>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</si>
  <si>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</si>
  <si>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</si>
  <si>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</si>
  <si>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</si>
  <si>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</si>
  <si>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</si>
  <si>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</si>
  <si>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</si>
  <si>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</si>
  <si>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</si>
  <si>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</si>
  <si>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</si>
  <si>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</si>
  <si>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</si>
  <si>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</si>
  <si>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</si>
  <si>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</si>
  <si>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</si>
  <si>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</si>
  <si>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</si>
  <si>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</si>
  <si>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</si>
  <si>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</si>
  <si>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</si>
  <si>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</si>
  <si>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</si>
  <si>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</si>
  <si>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</si>
  <si>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</si>
  <si>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</si>
  <si>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</si>
  <si>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</si>
  <si>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</si>
  <si>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</si>
  <si>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</si>
  <si>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</si>
  <si>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</si>
  <si>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</si>
  <si>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</si>
  <si>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</si>
  <si>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</si>
  <si>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</si>
  <si>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</si>
  <si>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</si>
  <si>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</si>
  <si>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</si>
  <si>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</si>
  <si>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</si>
  <si>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</si>
  <si>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</si>
  <si>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</si>
  <si>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</si>
  <si>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</si>
  <si>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</si>
  <si>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</si>
  <si>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</si>
  <si>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</si>
  <si>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</si>
  <si>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</si>
  <si>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</si>
  <si>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</si>
  <si>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</si>
  <si>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</si>
  <si>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</si>
  <si>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</si>
  <si>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</si>
  <si>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</si>
  <si>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</si>
  <si>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</si>
  <si>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</si>
  <si>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</si>
  <si>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</si>
  <si>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</si>
  <si>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</si>
  <si>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</si>
  <si>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</si>
  <si>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</si>
  <si>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</si>
  <si>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</si>
  <si>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</si>
  <si>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</si>
  <si>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</si>
  <si>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</si>
  <si>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</si>
  <si>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</si>
  <si>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</si>
  <si>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</si>
  <si>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</si>
  <si>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</si>
  <si>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</si>
  <si>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</si>
  <si>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</si>
  <si>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</si>
  <si>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</si>
  <si>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</si>
  <si>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</si>
  <si>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</si>
  <si>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</si>
  <si>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</si>
  <si>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</si>
  <si>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</si>
  <si>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</si>
  <si>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</si>
  <si>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</si>
  <si>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</si>
  <si>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</si>
  <si>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</si>
  <si>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</si>
  <si>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</si>
  <si>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</si>
  <si>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</si>
  <si>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</si>
  <si>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</si>
  <si>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</si>
  <si>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</si>
  <si>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</si>
  <si>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</si>
  <si>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</si>
  <si>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</si>
  <si>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</si>
  <si>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</si>
  <si>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</si>
  <si>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</si>
  <si>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</si>
  <si>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</si>
  <si>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</si>
  <si>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</si>
  <si>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</si>
  <si>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</si>
  <si>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</si>
  <si>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</si>
  <si>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</si>
  <si>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</si>
  <si>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</si>
  <si>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</si>
  <si>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</si>
  <si>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</si>
  <si>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</si>
  <si>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</si>
  <si>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</si>
  <si>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</si>
  <si>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</si>
  <si>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</si>
  <si>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</si>
  <si>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</si>
  <si>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</si>
  <si>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</si>
  <si>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</si>
  <si>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</si>
  <si>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</si>
  <si>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</si>
  <si>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</si>
  <si>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</si>
  <si>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</si>
  <si>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</si>
  <si>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</si>
  <si>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</si>
  <si>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</si>
  <si>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</si>
  <si>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</si>
  <si>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</si>
  <si>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</si>
  <si>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</si>
  <si>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</si>
  <si>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</si>
  <si>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</si>
  <si>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</si>
  <si>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</si>
  <si>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</si>
  <si>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</si>
  <si>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</si>
  <si>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</si>
  <si>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</si>
  <si>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</si>
  <si>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</si>
  <si>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</si>
  <si>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</si>
  <si>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</si>
  <si>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</si>
  <si>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</si>
  <si>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</si>
  <si>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</si>
  <si>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</si>
  <si>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</si>
  <si>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</si>
  <si>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</si>
  <si>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</si>
  <si>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</si>
  <si>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</si>
  <si>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</si>
  <si>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</si>
  <si>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</si>
  <si>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</si>
  <si>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</si>
  <si>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</si>
  <si>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</si>
  <si>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</si>
  <si>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</si>
  <si>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</si>
  <si>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</si>
  <si>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</si>
  <si>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</si>
  <si>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</si>
  <si>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</si>
  <si>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</si>
  <si>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</si>
  <si>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</si>
  <si>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</si>
  <si>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</si>
  <si>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</si>
  <si>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</si>
  <si>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</si>
  <si>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</si>
  <si>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</si>
  <si>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</si>
  <si>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</si>
  <si>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</si>
  <si>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</si>
  <si>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</si>
  <si>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</si>
  <si>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</si>
  <si>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</si>
  <si>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</si>
  <si>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</si>
  <si>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</si>
  <si>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</si>
  <si>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</si>
  <si>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</si>
  <si>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</si>
  <si>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</si>
  <si>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</si>
  <si>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</si>
  <si>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</si>
  <si>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</si>
  <si>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</si>
  <si>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</si>
  <si>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</si>
  <si>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</si>
  <si>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</si>
  <si>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</si>
  <si>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</si>
  <si>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</si>
  <si>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</si>
  <si>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</si>
  <si>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</si>
  <si>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</si>
  <si>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</si>
  <si>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</si>
  <si>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</si>
  <si>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</si>
  <si>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</si>
  <si>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</si>
  <si>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</si>
  <si>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</si>
  <si>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</si>
  <si>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</si>
  <si>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</si>
  <si>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</si>
  <si>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</si>
  <si>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</si>
  <si>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</si>
  <si>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</si>
  <si>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</si>
  <si>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</si>
  <si>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</si>
  <si>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</si>
  <si>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</si>
  <si>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</si>
  <si>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</si>
  <si>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</si>
  <si>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</si>
  <si>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</si>
  <si>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</si>
  <si>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</si>
  <si>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</si>
  <si>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</si>
  <si>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</si>
  <si>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</si>
  <si>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</si>
  <si>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</si>
  <si>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</si>
  <si>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</si>
  <si>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</si>
  <si>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</si>
  <si>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</si>
  <si>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</si>
  <si>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</si>
  <si>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</si>
  <si>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</si>
  <si>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</si>
  <si>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</si>
  <si>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</si>
  <si>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</si>
  <si>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</si>
  <si>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</si>
  <si>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</si>
  <si>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</si>
  <si>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</si>
  <si>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</si>
  <si>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</si>
  <si>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</si>
  <si>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</si>
  <si>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</si>
  <si>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</si>
  <si>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</si>
  <si>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</si>
  <si>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</si>
  <si>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</si>
  <si>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</si>
  <si>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</si>
  <si>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</si>
  <si>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</si>
  <si>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</si>
  <si>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</si>
  <si>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</si>
  <si>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</si>
  <si>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</si>
  <si>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</si>
  <si>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</si>
  <si>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</si>
  <si>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</si>
  <si>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</si>
  <si>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</si>
  <si>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</si>
  <si>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</si>
  <si>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</si>
  <si>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</si>
  <si>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</si>
  <si>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</si>
  <si>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</si>
  <si>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</si>
  <si>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</si>
  <si>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</si>
  <si>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</si>
  <si>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</si>
  <si>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</si>
  <si>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</si>
  <si>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</si>
  <si>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</si>
  <si>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</si>
  <si>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</si>
  <si>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</si>
  <si>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</si>
  <si>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</si>
  <si>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</si>
  <si>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</si>
  <si>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</si>
  <si>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</si>
  <si>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</si>
  <si>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</si>
  <si>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</si>
  <si>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</si>
  <si>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</si>
  <si>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</si>
  <si>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</si>
  <si>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</si>
  <si>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</si>
  <si>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</si>
  <si>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</si>
  <si>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</si>
  <si>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</si>
  <si>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</si>
  <si>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</si>
  <si>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</si>
  <si>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</si>
  <si>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</si>
  <si>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</si>
  <si>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</si>
  <si>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</si>
  <si>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</si>
  <si>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</si>
  <si>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</si>
  <si>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</si>
  <si>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</si>
  <si>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</si>
  <si>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</si>
  <si>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</si>
  <si>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</si>
  <si>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</si>
  <si>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</si>
  <si>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</si>
  <si>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</si>
  <si>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</si>
  <si>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</si>
  <si>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</si>
  <si>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</si>
  <si>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</si>
  <si>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</si>
  <si>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</si>
  <si>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</si>
  <si>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</si>
  <si>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</si>
  <si>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</si>
  <si>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</si>
  <si>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</si>
  <si>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</si>
  <si>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</si>
  <si>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</si>
  <si>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</si>
  <si>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</si>
  <si>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</si>
  <si>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</si>
  <si>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</si>
  <si>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</si>
  <si>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</si>
  <si>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</si>
  <si>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</si>
  <si>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</si>
  <si>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</si>
  <si>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</si>
  <si>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</si>
  <si>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</si>
  <si>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</si>
  <si>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</si>
  <si>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</si>
  <si>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</si>
  <si>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</si>
  <si>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</si>
  <si>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</si>
  <si>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</si>
  <si>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</si>
  <si>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</si>
  <si>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</si>
  <si>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</si>
  <si>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</si>
  <si>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</si>
  <si>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</si>
  <si>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</si>
  <si>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</si>
  <si>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</si>
  <si>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</si>
  <si>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</si>
  <si>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</si>
  <si>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</si>
  <si>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</si>
  <si>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</si>
  <si>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</si>
  <si>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</si>
  <si>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</si>
  <si>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</si>
  <si>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</si>
  <si>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</si>
  <si>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</si>
  <si>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</si>
  <si>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</si>
  <si>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</si>
  <si>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</si>
  <si>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</si>
  <si>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</si>
  <si>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</si>
  <si>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</si>
  <si>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</si>
  <si>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</si>
  <si>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</si>
  <si>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</si>
  <si>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</si>
  <si>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</si>
  <si>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</si>
  <si>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</si>
  <si>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</si>
  <si>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</si>
  <si>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</si>
  <si>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</si>
  <si>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</si>
  <si>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</si>
  <si>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</si>
  <si>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</si>
  <si>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</si>
  <si>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</si>
  <si>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</si>
  <si>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</si>
  <si>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</si>
  <si>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</si>
  <si>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</si>
  <si>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</si>
  <si>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</si>
  <si>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</si>
  <si>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</si>
  <si>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</si>
  <si>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</si>
  <si>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</si>
  <si>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</si>
  <si>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</si>
  <si>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</si>
  <si>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</si>
  <si>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</si>
  <si>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</si>
  <si>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</si>
  <si>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</si>
  <si>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</si>
  <si>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</si>
  <si>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</si>
  <si>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</si>
  <si>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</si>
  <si>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</si>
  <si>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</si>
  <si>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</si>
  <si>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</si>
  <si>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</si>
  <si>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</si>
  <si>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</si>
  <si>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</si>
  <si>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</si>
  <si>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</si>
  <si>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</si>
  <si>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</si>
  <si>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</si>
  <si>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</si>
  <si>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</si>
  <si>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</si>
  <si>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</si>
  <si>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</si>
  <si>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</si>
  <si>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</si>
  <si>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</si>
  <si>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</si>
  <si>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</si>
  <si>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</si>
  <si>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</si>
  <si>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</si>
  <si>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</si>
  <si>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</si>
  <si>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</si>
  <si>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</si>
  <si>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</si>
  <si>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</si>
  <si>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</si>
  <si>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</si>
  <si>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</si>
  <si>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</si>
  <si>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</si>
  <si>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</si>
  <si>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</si>
  <si>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</si>
  <si>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</si>
  <si>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</si>
  <si>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</si>
  <si>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</si>
  <si>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</si>
  <si>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</si>
  <si>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</si>
  <si>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</si>
  <si>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</si>
  <si>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</si>
  <si>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</si>
  <si>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</si>
  <si>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</si>
  <si>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</si>
  <si>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</si>
  <si>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</si>
  <si>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</si>
  <si>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</si>
  <si>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</si>
  <si>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</si>
  <si>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</si>
  <si>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</si>
  <si>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</si>
  <si>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</si>
  <si>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</si>
  <si>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</si>
  <si>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</si>
  <si>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</si>
  <si>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</si>
  <si>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</si>
  <si>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</si>
  <si>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</si>
  <si>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</si>
  <si>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</si>
  <si>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</si>
  <si>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</si>
  <si>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</si>
  <si>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</si>
  <si>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</si>
  <si>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</si>
  <si>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</si>
  <si>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</si>
  <si>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</si>
  <si>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</si>
  <si>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</si>
  <si>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</si>
  <si>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</si>
  <si>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</si>
  <si>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</si>
  <si>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</si>
  <si>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</si>
  <si>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</si>
  <si>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</si>
  <si>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</si>
  <si>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</si>
  <si>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</si>
  <si>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</si>
  <si>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</si>
  <si>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</si>
  <si>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</si>
  <si>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</si>
  <si>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</si>
  <si>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</si>
  <si>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</si>
  <si>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</si>
  <si>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</si>
  <si>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</si>
  <si>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</si>
  <si>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</si>
  <si>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</si>
  <si>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</si>
  <si>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</si>
  <si>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</si>
  <si>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</si>
  <si>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</si>
  <si>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</si>
  <si>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</si>
  <si>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</si>
  <si>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</si>
  <si>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</si>
  <si>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</si>
  <si>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</si>
  <si>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</si>
  <si>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</si>
  <si>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</si>
  <si>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</si>
  <si>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</si>
  <si>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</si>
  <si>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</si>
  <si>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</si>
  <si>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</si>
  <si>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</si>
  <si>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</si>
  <si>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</si>
  <si>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</si>
  <si>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</si>
  <si>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</si>
  <si>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</si>
  <si>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</si>
  <si>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</si>
  <si>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</si>
  <si>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</si>
  <si>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</si>
  <si>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</si>
  <si>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</si>
  <si>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</si>
  <si>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</si>
  <si>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</si>
  <si>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</si>
  <si>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</si>
  <si>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</si>
  <si>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</si>
  <si>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</si>
  <si>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</si>
  <si>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</si>
  <si>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</si>
  <si>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</si>
  <si>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</si>
  <si>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</si>
  <si>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</si>
  <si>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</si>
  <si>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</si>
  <si>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</si>
  <si>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</si>
  <si>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</si>
  <si>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</si>
  <si>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</si>
  <si>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</si>
  <si>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</si>
  <si>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</si>
  <si>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</si>
  <si>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</si>
  <si>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</si>
  <si>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</si>
  <si>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</si>
  <si>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</si>
  <si>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</si>
  <si>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</si>
  <si>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</si>
  <si>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</si>
  <si>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</si>
  <si>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</si>
  <si>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</si>
  <si>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</si>
  <si>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</si>
  <si>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</si>
  <si>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</si>
  <si>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</si>
  <si>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</si>
  <si>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</si>
  <si>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</si>
  <si>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</si>
  <si>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</si>
  <si>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</si>
  <si>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</si>
  <si>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</si>
  <si>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</si>
  <si>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</si>
  <si>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</si>
  <si>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</si>
  <si>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</si>
  <si>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</si>
  <si>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</si>
  <si>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</si>
  <si>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</si>
  <si>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</si>
  <si>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</si>
  <si>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</si>
  <si>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</si>
  <si>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</si>
  <si>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</si>
  <si>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</si>
  <si>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</si>
  <si>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</si>
  <si>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</si>
  <si>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</si>
  <si>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</si>
  <si>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</si>
  <si>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</si>
  <si>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</si>
  <si>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</si>
  <si>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</si>
  <si>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</si>
  <si>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</si>
  <si>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</si>
  <si>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</si>
  <si>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</si>
  <si>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</si>
  <si>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</si>
  <si>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</si>
  <si>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</si>
  <si>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</si>
  <si>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</si>
  <si>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</si>
  <si>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</si>
  <si>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</si>
  <si>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</si>
  <si>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</si>
  <si>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</si>
  <si>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</si>
  <si>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</si>
  <si>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</si>
  <si>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</si>
  <si>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</si>
  <si>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</si>
  <si>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</si>
  <si>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</si>
  <si>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</si>
  <si>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</si>
  <si>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</si>
  <si>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</si>
  <si>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</si>
  <si>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</si>
  <si>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</si>
  <si>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</si>
  <si>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</si>
  <si>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</si>
  <si>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</si>
  <si>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</si>
  <si>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</si>
  <si>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</si>
  <si>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</si>
  <si>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</si>
  <si>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</si>
  <si>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</si>
  <si>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</si>
  <si>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</si>
  <si>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</si>
  <si>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</si>
  <si>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</si>
  <si>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</si>
  <si>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</si>
  <si>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</si>
  <si>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</si>
  <si>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</si>
  <si>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</si>
  <si>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</si>
  <si>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</si>
  <si>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</si>
  <si>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</si>
  <si>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</si>
  <si>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</si>
  <si>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</si>
  <si>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</si>
  <si>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</si>
  <si>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</si>
  <si>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</si>
  <si>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</si>
  <si>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</si>
  <si>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</si>
  <si>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</si>
  <si>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</si>
  <si>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</si>
  <si>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</si>
  <si>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</si>
  <si>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</si>
  <si>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</si>
  <si>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</si>
  <si>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</si>
  <si>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</si>
  <si>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</si>
  <si>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</si>
  <si>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</si>
  <si>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</si>
  <si>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</si>
  <si>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</si>
  <si>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</si>
  <si>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</si>
  <si>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</si>
  <si>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</si>
  <si>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</si>
  <si>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</si>
  <si>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</si>
  <si>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</si>
  <si>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</si>
  <si>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</si>
  <si>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</si>
  <si>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</si>
  <si>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</si>
  <si>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</si>
  <si>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</si>
  <si>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</si>
  <si>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</si>
  <si>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</si>
  <si>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</si>
  <si>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</si>
  <si>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</si>
  <si>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</si>
  <si>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</si>
  <si>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</si>
  <si>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</si>
  <si>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</si>
  <si>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</si>
  <si>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</si>
  <si>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</si>
  <si>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</si>
  <si>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</si>
  <si>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</si>
  <si>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</si>
  <si>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</si>
  <si>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</si>
  <si>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</si>
  <si>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</si>
  <si>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</si>
  <si>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</si>
  <si>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</si>
  <si>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</si>
  <si>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</si>
  <si>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</si>
  <si>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</si>
  <si>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</si>
  <si>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</si>
  <si>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</si>
  <si>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</si>
  <si>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</si>
  <si>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</si>
  <si>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</si>
  <si>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</si>
  <si>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</si>
  <si>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</si>
  <si>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</si>
  <si>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</si>
  <si>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</si>
  <si>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</si>
  <si>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</si>
  <si>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</si>
  <si>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</si>
  <si>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</si>
  <si>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</si>
  <si>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</si>
  <si>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</si>
  <si>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</si>
  <si>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</si>
  <si>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</si>
  <si>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</si>
  <si>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</si>
  <si>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</si>
  <si>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</si>
  <si>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</si>
  <si>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</si>
  <si>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</si>
  <si>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</si>
  <si>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</si>
  <si>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</si>
  <si>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</si>
  <si>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</si>
  <si>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</si>
  <si>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</si>
  <si>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</si>
  <si>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</si>
  <si>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</si>
  <si>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</si>
  <si>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</si>
  <si>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</si>
  <si>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</si>
  <si>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</si>
  <si>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</si>
  <si>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</si>
  <si>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</si>
  <si>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</si>
  <si>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</si>
  <si>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</si>
  <si>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</si>
  <si>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</si>
  <si>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</si>
  <si>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</si>
  <si>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</si>
  <si>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</si>
  <si>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</si>
  <si>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</si>
  <si>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</si>
  <si>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</si>
  <si>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</si>
  <si>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</si>
  <si>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</si>
  <si>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</si>
  <si>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</si>
  <si>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</si>
  <si>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</si>
  <si>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</si>
  <si>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</si>
  <si>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</si>
  <si>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</si>
  <si>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</si>
  <si>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</si>
  <si>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</si>
  <si>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</si>
  <si>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</si>
  <si>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</si>
  <si>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</si>
  <si>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</si>
  <si>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</si>
  <si>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</si>
  <si>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</si>
  <si>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</si>
  <si>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</si>
  <si>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</si>
  <si>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</si>
  <si>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</si>
  <si>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</si>
  <si>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</si>
  <si>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</si>
  <si>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</si>
  <si>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</si>
  <si>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</si>
  <si>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</si>
  <si>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</si>
  <si>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</si>
  <si>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</si>
  <si>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</si>
  <si>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</si>
  <si>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</si>
  <si>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</si>
  <si>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</si>
  <si>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</si>
  <si>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</si>
  <si>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</si>
  <si>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</si>
  <si>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</si>
  <si>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</si>
  <si>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</si>
  <si>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</si>
  <si>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</si>
  <si>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</si>
  <si>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</si>
  <si>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</si>
  <si>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</si>
  <si>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</si>
  <si>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</si>
  <si>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</si>
  <si>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</si>
  <si>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</si>
  <si>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</si>
  <si>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</si>
  <si>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</si>
  <si>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</si>
  <si>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</si>
  <si>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</si>
  <si>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</si>
  <si>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</si>
  <si>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</si>
  <si>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</si>
  <si>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</si>
  <si>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</si>
  <si>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</si>
  <si>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</si>
  <si>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</si>
  <si>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</si>
  <si>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</si>
  <si>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</si>
  <si>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</si>
  <si>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</si>
  <si>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</si>
  <si>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</si>
  <si>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</si>
  <si>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</si>
  <si>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</si>
  <si>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</si>
  <si>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</si>
  <si>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</si>
  <si>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</si>
  <si>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</si>
  <si>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</si>
  <si>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</si>
  <si>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</si>
  <si>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</si>
  <si>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</si>
  <si>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</si>
  <si>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</si>
  <si>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</si>
  <si>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</si>
  <si>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</si>
  <si>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</si>
  <si>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</si>
  <si>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</si>
  <si>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</si>
  <si>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</si>
  <si>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</si>
  <si>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</si>
  <si>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</si>
  <si>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</si>
  <si>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</si>
  <si>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</si>
  <si>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</si>
  <si>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</si>
  <si>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</si>
  <si>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</si>
  <si>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</si>
  <si>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</si>
  <si>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</si>
  <si>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</si>
  <si>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</si>
  <si>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</si>
  <si>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</si>
  <si>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</si>
  <si>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</si>
  <si>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</si>
  <si>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</si>
  <si>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</si>
  <si>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</si>
  <si>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</si>
  <si>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</si>
  <si>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</si>
  <si>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</si>
  <si>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</si>
  <si>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</si>
  <si>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</si>
  <si>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</si>
  <si>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</si>
  <si>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</si>
  <si>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</si>
  <si>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</si>
  <si>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</si>
  <si>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</si>
  <si>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</si>
  <si>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</si>
  <si>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</si>
  <si>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</si>
  <si>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</si>
  <si>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</si>
  <si>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</si>
  <si>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</si>
  <si>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</si>
  <si>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</si>
  <si>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</si>
  <si>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</si>
  <si>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</si>
  <si>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</si>
  <si>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</si>
  <si>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</si>
  <si>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</si>
  <si>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</si>
  <si>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</si>
  <si>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</si>
  <si>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</si>
  <si>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</si>
  <si>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</si>
  <si>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</si>
  <si>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</si>
  <si>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</si>
  <si>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</si>
  <si>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</si>
  <si>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</si>
  <si>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</si>
  <si>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</si>
  <si>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</si>
  <si>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</si>
  <si>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</si>
  <si>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</si>
  <si>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</si>
  <si>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</si>
  <si>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</si>
  <si>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</si>
  <si>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</si>
  <si>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</si>
  <si>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</si>
  <si>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</si>
  <si>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</si>
  <si>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</si>
  <si>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</si>
  <si>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</si>
  <si>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</si>
  <si>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</si>
  <si>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</si>
  <si>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</si>
  <si>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</si>
  <si>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</si>
  <si>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</si>
  <si>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</si>
  <si>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</si>
  <si>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</si>
  <si>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</si>
  <si>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</si>
  <si>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</si>
  <si>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</si>
  <si>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</si>
  <si>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</si>
  <si>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</si>
  <si>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</si>
  <si>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</si>
  <si>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</si>
  <si>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</si>
  <si>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</si>
  <si>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</si>
  <si>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</si>
  <si>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</si>
  <si>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</si>
  <si>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</si>
  <si>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</si>
  <si>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</si>
  <si>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</si>
  <si>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</si>
  <si>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</si>
  <si>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</si>
  <si>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</si>
  <si>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</si>
  <si>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</si>
  <si>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</si>
  <si>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</si>
  <si>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</si>
  <si>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</si>
  <si>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</si>
  <si>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</si>
  <si>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</si>
  <si>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</si>
  <si>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</si>
  <si>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</si>
  <si>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</si>
  <si>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</si>
  <si>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</si>
  <si>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</si>
  <si>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</si>
  <si>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</si>
  <si>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</si>
  <si>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</si>
  <si>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</si>
  <si>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</si>
  <si>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</si>
  <si>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</si>
  <si>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</si>
  <si>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</si>
  <si>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</si>
  <si>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</si>
  <si>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</si>
  <si>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</si>
  <si>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</si>
  <si>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</si>
  <si>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</si>
  <si>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</si>
  <si>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</si>
  <si>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</si>
  <si>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</si>
  <si>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</si>
  <si>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</si>
  <si>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</si>
  <si>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</si>
  <si>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</si>
  <si>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</si>
  <si>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</si>
  <si>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</si>
  <si>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</si>
  <si>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</si>
  <si>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</si>
  <si>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</si>
  <si>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</si>
  <si>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</si>
  <si>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</si>
  <si>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</si>
  <si>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</si>
  <si>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</si>
  <si>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</si>
  <si>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</si>
  <si>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</si>
  <si>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</si>
  <si>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</si>
  <si>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</si>
  <si>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</si>
  <si>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</si>
  <si>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</si>
  <si>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</si>
  <si>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</si>
  <si>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</si>
  <si>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</si>
  <si>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</si>
  <si>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</si>
  <si>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</si>
  <si>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</si>
  <si>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</si>
  <si>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</si>
  <si>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</si>
  <si>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</si>
  <si>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</si>
  <si>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</si>
  <si>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</si>
  <si>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</si>
  <si>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</si>
  <si>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</si>
  <si>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</si>
  <si>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</si>
  <si>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</si>
  <si>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</si>
  <si>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</si>
  <si>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</si>
  <si>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</si>
  <si>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</si>
  <si>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</si>
  <si>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</si>
  <si>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</si>
  <si>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</si>
  <si>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</si>
  <si>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</si>
  <si>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</si>
  <si>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</si>
  <si>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</si>
  <si>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</si>
  <si>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</si>
  <si>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</si>
  <si>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</si>
  <si>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</si>
  <si>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</si>
  <si>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</si>
  <si>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</si>
  <si>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</si>
  <si>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</si>
  <si>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</si>
  <si>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</si>
  <si>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</si>
  <si>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</si>
  <si>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</si>
  <si>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</si>
  <si>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</si>
  <si>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</si>
  <si>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</si>
  <si>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</si>
  <si>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</si>
  <si>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</si>
  <si>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</si>
  <si>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</si>
  <si>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</si>
  <si>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</si>
  <si>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</si>
  <si>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</si>
  <si>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</si>
  <si>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</si>
  <si>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</si>
  <si>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</si>
  <si>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</si>
  <si>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</si>
  <si>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</si>
  <si>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</si>
  <si>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</si>
  <si>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</si>
  <si>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</si>
  <si>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</si>
  <si>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</si>
  <si>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</si>
  <si>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</si>
  <si>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</si>
  <si>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</si>
  <si>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</si>
  <si>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</si>
  <si>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</si>
  <si>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</si>
  <si>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</si>
  <si>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</si>
  <si>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</si>
  <si>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</si>
  <si>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</si>
  <si>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</si>
  <si>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</si>
  <si>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</si>
  <si>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</si>
  <si>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</si>
  <si>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</si>
  <si>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</si>
  <si>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</si>
  <si>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</si>
  <si>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</si>
  <si>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</si>
  <si>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</si>
  <si>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</si>
  <si>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</si>
  <si>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</si>
  <si>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</si>
  <si>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</si>
  <si>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</si>
  <si>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</si>
  <si>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</si>
  <si>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</si>
  <si>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</si>
  <si>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</si>
  <si>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</si>
  <si>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</si>
  <si>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</si>
  <si>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</si>
  <si>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</si>
  <si>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</si>
  <si>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</si>
  <si>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</si>
  <si>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</si>
  <si>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</si>
  <si>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</si>
  <si>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</si>
  <si>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</si>
  <si>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</si>
  <si>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</si>
  <si>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</si>
  <si>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</si>
  <si>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</si>
  <si>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</si>
  <si>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</si>
  <si>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</si>
  <si>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</si>
  <si>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</si>
  <si>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</si>
  <si>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</si>
  <si>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</si>
  <si>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</si>
  <si>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</si>
  <si>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</si>
  <si>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</si>
  <si>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</si>
  <si>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</si>
  <si>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</si>
  <si>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</si>
  <si>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</si>
  <si>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</si>
  <si>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</si>
  <si>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</si>
  <si>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</si>
  <si>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</si>
  <si>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</si>
  <si>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</si>
  <si>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</si>
  <si>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</si>
  <si>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</si>
  <si>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</si>
  <si>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</si>
  <si>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</si>
  <si>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</si>
  <si>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</si>
  <si>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</si>
  <si>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</si>
  <si>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</si>
  <si>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</si>
  <si>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</si>
  <si>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</si>
  <si>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</si>
  <si>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</si>
  <si>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</si>
  <si>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</si>
  <si>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</si>
  <si>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</si>
  <si>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</si>
  <si>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</si>
  <si>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</si>
  <si>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</si>
  <si>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</si>
  <si>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</si>
  <si>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</si>
  <si>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</si>
  <si>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</si>
  <si>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</si>
  <si>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</si>
  <si>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</si>
  <si>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</si>
  <si>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</si>
  <si>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</si>
  <si>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</si>
  <si>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</si>
  <si>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</si>
  <si>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</si>
  <si>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</si>
  <si>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</si>
  <si>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</si>
  <si>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</si>
  <si>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</si>
  <si>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</si>
  <si>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</si>
  <si>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</si>
  <si>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</si>
  <si>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</si>
  <si>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</si>
  <si>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</si>
  <si>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</si>
  <si>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</si>
  <si>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</si>
  <si>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</si>
  <si>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</si>
  <si>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</si>
  <si>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</si>
  <si>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</si>
  <si>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</si>
  <si>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</si>
  <si>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</si>
  <si>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</si>
  <si>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</si>
  <si>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</si>
  <si>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</si>
  <si>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</si>
  <si>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</si>
  <si>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</si>
  <si>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</si>
  <si>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</si>
  <si>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</si>
  <si>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</si>
  <si>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</si>
  <si>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</si>
  <si>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</si>
  <si>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</si>
  <si>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</si>
  <si>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</si>
  <si>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</si>
  <si>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</si>
  <si>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</si>
  <si>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</si>
  <si>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</si>
  <si>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</si>
  <si>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</si>
  <si>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</si>
  <si>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</si>
  <si>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</si>
  <si>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</si>
  <si>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</si>
  <si>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</si>
  <si>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</si>
  <si>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</si>
  <si>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</si>
  <si>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</si>
  <si>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</si>
  <si>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</si>
  <si>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</si>
  <si>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</si>
  <si>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</si>
  <si>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</si>
  <si>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</si>
  <si>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</si>
  <si>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</si>
  <si>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</si>
  <si>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</si>
  <si>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</si>
  <si>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</si>
  <si>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</si>
  <si>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</si>
  <si>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</si>
  <si>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</si>
  <si>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</si>
  <si>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</si>
  <si>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</si>
  <si>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</si>
  <si>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</si>
  <si>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</si>
  <si>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</si>
  <si>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</si>
  <si>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</si>
  <si>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</si>
  <si>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</si>
  <si>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</si>
  <si>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</si>
  <si>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</si>
  <si>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</si>
  <si>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</si>
  <si>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</si>
  <si>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</si>
  <si>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</si>
  <si>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</si>
  <si>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</si>
  <si>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</si>
  <si>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</si>
  <si>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</si>
  <si>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</si>
  <si>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</si>
  <si>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</si>
  <si>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</si>
  <si>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</si>
  <si>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</si>
  <si>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</si>
  <si>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</si>
  <si>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</si>
  <si>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</si>
  <si>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</si>
  <si>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</si>
  <si>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</si>
  <si>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</si>
  <si>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</si>
  <si>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</si>
  <si>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</si>
  <si>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</si>
  <si>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</si>
  <si>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</si>
  <si>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</si>
  <si>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</si>
  <si>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</si>
  <si>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</si>
  <si>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</si>
  <si>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</si>
  <si>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</si>
  <si>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</si>
  <si>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</si>
  <si>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</si>
  <si>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</si>
  <si>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</si>
  <si>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</si>
  <si>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</si>
  <si>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</si>
  <si>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</si>
  <si>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</si>
  <si>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</si>
  <si>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</si>
  <si>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</si>
  <si>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</si>
  <si>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</si>
  <si>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</si>
  <si>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</si>
  <si>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</si>
  <si>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</si>
  <si>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</si>
  <si>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</si>
  <si>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</si>
  <si>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</si>
  <si>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</si>
  <si>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</si>
  <si>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</si>
  <si>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</si>
  <si>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</si>
  <si>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</si>
  <si>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</si>
  <si>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</si>
  <si>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</si>
  <si>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</si>
  <si>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</si>
  <si>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</si>
  <si>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</si>
  <si>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</si>
  <si>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</si>
  <si>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</si>
  <si>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</si>
  <si>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</si>
  <si>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</si>
  <si>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</si>
  <si>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</si>
  <si>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</si>
  <si>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</si>
  <si>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</si>
  <si>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</si>
  <si>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</si>
  <si>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</si>
  <si>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</si>
  <si>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</si>
  <si>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</si>
  <si>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</si>
  <si>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</si>
  <si>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</si>
  <si>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</si>
  <si>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</si>
  <si>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</si>
  <si>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</si>
  <si>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</si>
  <si>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</si>
  <si>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</si>
  <si>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</si>
  <si>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</si>
  <si>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</si>
  <si>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</si>
  <si>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</si>
  <si>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</si>
  <si>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</si>
  <si>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</si>
  <si>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</si>
  <si>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</si>
  <si>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</si>
  <si>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</si>
  <si>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</si>
  <si>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</si>
  <si>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</si>
  <si>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</si>
  <si>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</si>
  <si>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</si>
  <si>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</si>
  <si>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</si>
  <si>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</si>
  <si>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</si>
  <si>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</si>
  <si>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</si>
  <si>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</si>
  <si>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</si>
  <si>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</si>
  <si>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</si>
  <si>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</si>
  <si>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</si>
  <si>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</si>
  <si>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</si>
  <si>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</si>
  <si>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</si>
  <si>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</si>
  <si>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</si>
  <si>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</si>
  <si>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</si>
  <si>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</si>
  <si>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</si>
  <si>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</si>
  <si>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</si>
  <si>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</si>
  <si>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</si>
  <si>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</si>
  <si>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</si>
  <si>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</si>
  <si>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</si>
  <si>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</si>
  <si>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</si>
  <si>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</si>
  <si>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</si>
  <si>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</si>
  <si>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</si>
  <si>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</si>
  <si>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</si>
  <si>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</si>
  <si>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</si>
  <si>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</si>
  <si>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</si>
  <si>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</si>
  <si>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</si>
  <si>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</si>
  <si>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</si>
  <si>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</si>
  <si>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</si>
  <si>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</si>
  <si>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</si>
  <si>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</si>
  <si>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</si>
  <si>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</si>
  <si>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</si>
  <si>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</si>
  <si>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</si>
  <si>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</si>
  <si>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</si>
  <si>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</si>
  <si>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</si>
  <si>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</si>
  <si>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</si>
  <si>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</si>
  <si>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</si>
  <si>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</si>
  <si>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</si>
  <si>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</si>
  <si>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</si>
  <si>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</si>
  <si>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</si>
  <si>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</si>
  <si>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</si>
  <si>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</si>
  <si>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</si>
  <si>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</si>
  <si>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</si>
  <si>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</si>
  <si>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</si>
  <si>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</si>
  <si>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</si>
  <si>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</si>
  <si>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</si>
  <si>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</si>
  <si>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</si>
  <si>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</si>
  <si>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</si>
  <si>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</si>
  <si>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</si>
  <si>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</si>
  <si>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</si>
  <si>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</si>
  <si>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</si>
  <si>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</si>
  <si>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</si>
  <si>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</si>
  <si>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</si>
  <si>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</si>
  <si>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</si>
  <si>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</si>
  <si>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</si>
  <si>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</si>
  <si>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</si>
  <si>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</si>
  <si>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</si>
  <si>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</si>
  <si>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</si>
  <si>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</si>
  <si>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</si>
  <si>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</si>
  <si>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</si>
  <si>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</si>
  <si>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</si>
  <si>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</si>
  <si>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</si>
  <si>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</si>
  <si>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</si>
  <si>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</si>
  <si>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</si>
  <si>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</si>
  <si>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</si>
  <si>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</si>
  <si>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</si>
  <si>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</si>
  <si>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</si>
  <si>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</si>
  <si>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</si>
  <si>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</si>
  <si>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</si>
  <si>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</si>
  <si>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</si>
  <si>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</si>
  <si>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</si>
  <si>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</si>
  <si>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</si>
  <si>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</si>
  <si>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</si>
  <si>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</si>
  <si>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</si>
  <si>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</si>
  <si>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</si>
  <si>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</si>
  <si>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</si>
  <si>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</si>
  <si>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</si>
  <si>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</si>
  <si>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</si>
  <si>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</si>
  <si>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</si>
  <si>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</si>
  <si>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</si>
  <si>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</si>
  <si>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</si>
  <si>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</si>
  <si>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</si>
  <si>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</si>
  <si>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</si>
  <si>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</si>
  <si>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</si>
  <si>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</si>
  <si>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</si>
  <si>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</si>
  <si>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</si>
  <si>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</si>
  <si>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</si>
  <si>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</si>
  <si>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</si>
  <si>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</si>
  <si>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</si>
  <si>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</si>
  <si>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</si>
  <si>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</si>
  <si>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</si>
  <si>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</si>
  <si>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</si>
  <si>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</si>
  <si>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</si>
  <si>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</si>
  <si>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</si>
  <si>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</si>
  <si>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</si>
  <si>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</si>
  <si>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</si>
  <si>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</si>
  <si>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</si>
  <si>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</si>
  <si>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</si>
  <si>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</si>
  <si>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</si>
  <si>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</si>
  <si>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</si>
  <si>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</si>
  <si>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</si>
  <si>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</si>
  <si>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</si>
  <si>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</si>
  <si>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</si>
  <si>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</si>
  <si>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</si>
  <si>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</si>
  <si>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</si>
  <si>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</si>
  <si>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</si>
  <si>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</si>
  <si>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</si>
  <si>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</si>
  <si>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</si>
  <si>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</si>
  <si>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</si>
  <si>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</si>
  <si>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</si>
  <si>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</si>
  <si>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</si>
  <si>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</si>
  <si>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</si>
  <si>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</si>
  <si>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</si>
  <si>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</si>
  <si>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</si>
  <si>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</si>
  <si>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</si>
  <si>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</si>
  <si>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</si>
  <si>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</si>
  <si>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</si>
  <si>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</si>
  <si>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</si>
  <si>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</si>
  <si>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</si>
  <si>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</si>
  <si>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</si>
  <si>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</si>
  <si>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</si>
  <si>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</si>
  <si>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</si>
  <si>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</si>
  <si>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</si>
  <si>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</si>
  <si>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</si>
  <si>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</si>
  <si>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</si>
  <si>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</si>
  <si>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</si>
  <si>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</si>
  <si>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</si>
  <si>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</si>
  <si>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</si>
  <si>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</si>
  <si>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</si>
  <si>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</si>
  <si>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</si>
  <si>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</si>
  <si>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</si>
  <si>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</si>
  <si>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</si>
  <si>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</si>
  <si>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</si>
  <si>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</si>
  <si>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</si>
  <si>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</si>
  <si>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</si>
  <si>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</si>
  <si>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</si>
  <si>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</si>
  <si>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</si>
  <si>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</si>
  <si>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</si>
  <si>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</si>
  <si>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</si>
  <si>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</si>
  <si>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</si>
  <si>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</si>
  <si>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</si>
  <si>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</si>
  <si>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</si>
  <si>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</si>
  <si>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</si>
  <si>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</si>
  <si>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</si>
  <si>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</si>
  <si>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</si>
  <si>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</si>
  <si>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</si>
  <si>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</si>
  <si>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</si>
  <si>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</si>
  <si>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</si>
  <si>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</si>
  <si>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</si>
  <si>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</si>
  <si>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</si>
  <si>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</si>
  <si>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</si>
  <si>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</si>
  <si>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</si>
  <si>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</si>
  <si>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</si>
  <si>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</si>
  <si>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</si>
  <si>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</si>
  <si>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</si>
  <si>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</si>
  <si>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</si>
  <si>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</si>
  <si>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</si>
  <si>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</si>
  <si>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</si>
  <si>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</si>
  <si>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</si>
  <si>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</si>
  <si>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</si>
  <si>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</si>
  <si>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</si>
  <si>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</si>
  <si>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</si>
  <si>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</si>
  <si>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</si>
  <si>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</si>
  <si>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</si>
  <si>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</si>
  <si>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</si>
  <si>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</si>
  <si>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</si>
  <si>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</si>
  <si>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</si>
  <si>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</si>
  <si>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</si>
  <si>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</si>
  <si>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</si>
  <si>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</si>
  <si>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</si>
  <si>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</si>
  <si>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</si>
  <si>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</si>
  <si>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</si>
  <si>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</si>
  <si>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</si>
  <si>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</si>
  <si>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</si>
  <si>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</si>
  <si>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</si>
  <si>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</si>
  <si>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</si>
  <si>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</si>
  <si>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</si>
  <si>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</si>
  <si>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</si>
  <si>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</si>
  <si>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</si>
  <si>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</si>
  <si>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</si>
  <si>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</si>
  <si>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</si>
  <si>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</si>
  <si>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</si>
  <si>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</si>
  <si>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</si>
  <si>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</si>
  <si>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</si>
  <si>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</si>
  <si>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</si>
  <si>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</si>
  <si>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</si>
  <si>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</si>
  <si>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</si>
  <si>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</si>
  <si>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</si>
  <si>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</si>
  <si>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</si>
  <si>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</si>
  <si>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</si>
  <si>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</si>
  <si>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</si>
  <si>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</si>
  <si>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</si>
  <si>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</si>
  <si>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</si>
  <si>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</si>
  <si>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</si>
  <si>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</si>
  <si>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</si>
  <si>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</si>
  <si>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</si>
  <si>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</si>
  <si>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</si>
  <si>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</si>
  <si>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</si>
  <si>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</si>
  <si>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</si>
  <si>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</si>
  <si>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</si>
  <si>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</si>
  <si>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</si>
  <si>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</si>
  <si>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</si>
  <si>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</si>
  <si>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</si>
  <si>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</si>
  <si>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</si>
  <si>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</si>
  <si>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</si>
  <si>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</si>
  <si>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</si>
  <si>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</si>
  <si>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</si>
  <si>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</si>
  <si>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</si>
  <si>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</si>
  <si>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</si>
  <si>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</si>
  <si>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</si>
  <si>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</si>
  <si>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</si>
  <si>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</si>
  <si>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</si>
  <si>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</si>
  <si>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</si>
  <si>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</si>
  <si>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</si>
  <si>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</si>
  <si>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</si>
  <si>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</si>
  <si>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</si>
  <si>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</si>
  <si>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</si>
  <si>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</si>
  <si>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</si>
  <si>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</si>
  <si>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</si>
  <si>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</si>
  <si>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</si>
  <si>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</si>
  <si>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</si>
  <si>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</si>
  <si>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</si>
  <si>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</si>
  <si>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</si>
  <si>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</si>
  <si>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</si>
  <si>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</si>
  <si>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</si>
  <si>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</si>
  <si>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</si>
  <si>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</si>
  <si>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</si>
  <si>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</si>
  <si>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</si>
  <si>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</si>
  <si>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</si>
  <si>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</si>
  <si>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</si>
  <si>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</si>
  <si>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</si>
  <si>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</si>
  <si>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</si>
  <si>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</si>
  <si>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</si>
  <si>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</si>
  <si>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</si>
  <si>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</si>
  <si>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</si>
  <si>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</si>
  <si>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</si>
  <si>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</si>
  <si>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</si>
  <si>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</si>
  <si>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</si>
  <si>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</si>
  <si>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</si>
  <si>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</si>
  <si>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</si>
  <si>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</si>
  <si>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</si>
  <si>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</si>
  <si>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</si>
  <si>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</si>
  <si>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</si>
  <si>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</si>
  <si>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</si>
  <si>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</si>
  <si>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</si>
  <si>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</si>
  <si>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</si>
  <si>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</si>
  <si>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</si>
  <si>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</si>
  <si>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</si>
  <si>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</si>
  <si>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</si>
  <si>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</si>
  <si>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</si>
  <si>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</si>
  <si>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</si>
  <si>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</si>
  <si>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</si>
  <si>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</si>
  <si>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</si>
  <si>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</si>
  <si>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</si>
  <si>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</si>
  <si>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</si>
  <si>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</si>
  <si>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</si>
  <si>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</si>
  <si>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</si>
  <si>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</si>
  <si>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</si>
  <si>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</si>
  <si>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</si>
  <si>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</si>
  <si>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</si>
  <si>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</si>
  <si>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</si>
  <si>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</si>
  <si>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</si>
  <si>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</si>
  <si>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</si>
  <si>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</si>
  <si>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</si>
  <si>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</si>
  <si>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</si>
  <si>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</si>
  <si>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</si>
  <si>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</si>
  <si>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</si>
  <si>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</si>
  <si>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</si>
  <si>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</si>
  <si>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</si>
  <si>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</si>
  <si>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</si>
  <si>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</si>
  <si>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</si>
  <si>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</si>
  <si>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</si>
  <si>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</si>
  <si>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</si>
  <si>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</si>
  <si>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</si>
  <si>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</si>
  <si>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</si>
  <si>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</si>
  <si>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</si>
  <si>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</si>
  <si>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</si>
  <si>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</si>
  <si>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</si>
  <si>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</si>
  <si>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</si>
  <si>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</si>
  <si>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</si>
  <si>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</si>
  <si>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</si>
  <si>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</si>
  <si>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</si>
  <si>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</si>
  <si>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</si>
  <si>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</si>
  <si>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</si>
  <si>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</si>
  <si>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</si>
  <si>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</si>
  <si>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</si>
  <si>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</si>
  <si>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</si>
  <si>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</si>
  <si>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</si>
  <si>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</si>
  <si>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</si>
  <si>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</si>
  <si>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</si>
  <si>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</si>
  <si>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</si>
  <si>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</si>
  <si>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</si>
  <si>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</si>
  <si>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</si>
  <si>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</si>
  <si>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</si>
  <si>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</si>
  <si>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</si>
  <si>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</si>
  <si>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</si>
  <si>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</si>
  <si>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</si>
  <si>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</si>
  <si>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</si>
  <si>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</si>
  <si>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</si>
  <si>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</si>
  <si>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</si>
  <si>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</si>
  <si>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</si>
  <si>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</si>
  <si>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</si>
  <si>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</si>
  <si>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</si>
  <si>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</si>
  <si>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</si>
  <si>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</si>
  <si>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</si>
  <si>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</si>
  <si>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</si>
  <si>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</si>
  <si>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</si>
  <si>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</si>
  <si>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</si>
  <si>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</si>
  <si>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</si>
  <si>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</si>
  <si>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</si>
  <si>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</si>
  <si>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</si>
  <si>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</si>
  <si>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</si>
  <si>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</si>
  <si>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</si>
  <si>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</si>
  <si>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</si>
  <si>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</si>
  <si>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</si>
  <si>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</si>
  <si>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</si>
  <si>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</si>
  <si>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</si>
  <si>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</si>
  <si>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</si>
  <si>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</si>
  <si>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</si>
  <si>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</si>
  <si>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</si>
  <si>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</si>
  <si>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</si>
  <si>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</si>
  <si>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</si>
  <si>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</si>
  <si>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</si>
  <si>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</si>
  <si>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</si>
  <si>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</si>
  <si>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</si>
  <si>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</si>
  <si>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</si>
  <si>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</si>
  <si>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</si>
  <si>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</si>
  <si>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</si>
  <si>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</si>
  <si>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</si>
  <si>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</si>
  <si>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</si>
  <si>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</si>
  <si>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</si>
  <si>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</si>
  <si>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</si>
  <si>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</si>
  <si>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</si>
  <si>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</si>
  <si>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</si>
  <si>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</si>
  <si>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</si>
  <si>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</si>
  <si>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</si>
  <si>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</si>
  <si>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</si>
  <si>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</si>
  <si>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</si>
  <si>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</si>
  <si>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</si>
  <si>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</si>
  <si>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</si>
  <si>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</si>
  <si>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</si>
  <si>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</si>
  <si>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</si>
  <si>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</si>
  <si>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</si>
  <si>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</si>
  <si>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</si>
  <si>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</si>
  <si>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</si>
  <si>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</si>
  <si>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</si>
  <si>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</si>
  <si>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</si>
  <si>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</si>
  <si>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</si>
  <si>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</si>
  <si>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</si>
  <si>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</si>
  <si>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</si>
  <si>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</si>
  <si>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</si>
  <si>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</si>
  <si>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</si>
  <si>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</si>
  <si>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</si>
  <si>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</si>
  <si>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</si>
  <si>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</si>
  <si>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</si>
  <si>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</si>
  <si>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</si>
  <si>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</si>
  <si>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</si>
  <si>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</si>
  <si>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</si>
  <si>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</si>
  <si>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</si>
  <si>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</si>
  <si>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</si>
  <si>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</si>
  <si>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</si>
  <si>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</si>
  <si>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</si>
  <si>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</si>
  <si>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</si>
  <si>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</si>
  <si>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</si>
  <si>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</si>
  <si>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</si>
  <si>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</si>
  <si>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</si>
  <si>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</si>
  <si>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</si>
  <si>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</si>
  <si>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</si>
  <si>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</si>
  <si>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</si>
  <si>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</si>
  <si>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</si>
  <si>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</si>
  <si>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</si>
  <si>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</si>
  <si>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</si>
  <si>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</si>
  <si>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</si>
  <si>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</si>
  <si>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</si>
  <si>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</si>
  <si>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</si>
  <si>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</si>
  <si>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</si>
  <si>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</si>
  <si>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</si>
  <si>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</si>
  <si>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</si>
  <si>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</si>
  <si>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</si>
  <si>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</si>
  <si>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</si>
  <si>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</si>
  <si>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</si>
  <si>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</si>
  <si>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</si>
  <si>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</si>
  <si>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</si>
  <si>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</si>
  <si>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</si>
  <si>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</si>
  <si>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</si>
  <si>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</si>
  <si>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</si>
  <si>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</si>
  <si>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</si>
  <si>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</si>
  <si>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</si>
  <si>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</si>
  <si>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</si>
  <si>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</si>
  <si>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</si>
  <si>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</si>
  <si>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</si>
  <si>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</si>
  <si>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</si>
  <si>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</si>
  <si>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</si>
  <si>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</si>
  <si>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</si>
  <si>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</si>
  <si>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</si>
  <si>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</si>
  <si>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</si>
  <si>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</si>
  <si>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</si>
  <si>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</si>
  <si>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</si>
  <si>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</si>
  <si>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</si>
  <si>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</si>
  <si>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</si>
  <si>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</si>
  <si>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</si>
  <si>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</si>
  <si>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</si>
  <si>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</si>
  <si>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</si>
  <si>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</si>
  <si>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</si>
  <si>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</si>
  <si>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</si>
  <si>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</si>
  <si>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</si>
  <si>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</si>
  <si>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</si>
  <si>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</si>
  <si>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</si>
  <si>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</si>
  <si>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</si>
  <si>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</si>
  <si>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</si>
  <si>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</si>
  <si>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</si>
  <si>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</si>
  <si>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</si>
  <si>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</si>
  <si>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</si>
  <si>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</si>
  <si>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</si>
  <si>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</si>
  <si>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</si>
  <si>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</si>
  <si>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</si>
  <si>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</si>
  <si>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</si>
  <si>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</si>
  <si>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</si>
  <si>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</si>
  <si>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</si>
  <si>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</si>
  <si>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</si>
  <si>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</si>
  <si>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</si>
  <si>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</si>
  <si>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</si>
  <si>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</si>
  <si>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</si>
  <si>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</si>
  <si>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</si>
  <si>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</si>
  <si>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</si>
  <si>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</si>
  <si>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</si>
  <si>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</si>
  <si>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</si>
  <si>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</si>
  <si>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</si>
  <si>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</si>
  <si>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</si>
  <si>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</si>
  <si>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</si>
  <si>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</si>
  <si>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</si>
  <si>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</si>
  <si>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</si>
  <si>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</si>
  <si>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</si>
  <si>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</si>
  <si>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</si>
  <si>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</si>
  <si>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</si>
  <si>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</si>
  <si>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</si>
  <si>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</si>
  <si>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</si>
  <si>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</si>
  <si>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</si>
  <si>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</si>
  <si>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</si>
  <si>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</si>
  <si>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</si>
  <si>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</si>
  <si>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</si>
  <si>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</si>
  <si>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</si>
  <si>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</si>
  <si>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</si>
  <si>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</si>
  <si>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</si>
  <si>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</si>
  <si>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</si>
  <si>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</si>
  <si>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</si>
  <si>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</si>
  <si>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</si>
  <si>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</si>
  <si>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</si>
  <si>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</si>
  <si>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</si>
  <si>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</si>
  <si>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</si>
  <si>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</si>
  <si>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</si>
  <si>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</si>
  <si>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</si>
  <si>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</si>
  <si>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</si>
  <si>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</si>
  <si>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</si>
  <si>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</si>
  <si>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</si>
  <si>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</si>
  <si>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</si>
  <si>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</si>
  <si>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</si>
  <si>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</si>
  <si>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</si>
  <si>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</si>
  <si>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</si>
  <si>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</si>
  <si>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</si>
  <si>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</si>
  <si>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</si>
  <si>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</si>
  <si>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</si>
  <si>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</si>
  <si>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</si>
  <si>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</si>
  <si>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</si>
  <si>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</si>
  <si>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</si>
  <si>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</si>
  <si>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</si>
  <si>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</si>
  <si>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</si>
  <si>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</si>
  <si>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</si>
  <si>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</si>
  <si>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</si>
  <si>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</si>
  <si>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</si>
  <si>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</si>
  <si>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</si>
  <si>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</si>
  <si>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</si>
  <si>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</si>
  <si>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</si>
  <si>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</si>
  <si>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</si>
  <si>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</si>
  <si>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</si>
  <si>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</si>
  <si>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</si>
  <si>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</si>
  <si>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</si>
  <si>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</si>
  <si>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</si>
  <si>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</si>
  <si>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</si>
  <si>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</si>
  <si>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</si>
  <si>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</si>
  <si>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</si>
  <si>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</si>
  <si>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</si>
  <si>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</si>
  <si>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</si>
  <si>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</si>
  <si>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</si>
  <si>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</si>
  <si>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</si>
  <si>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</si>
  <si>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</si>
  <si>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</si>
  <si>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</si>
  <si>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</si>
  <si>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</si>
  <si>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</si>
  <si>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</si>
  <si>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</si>
  <si>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</si>
  <si>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</si>
  <si>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</si>
  <si>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</si>
  <si>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</si>
  <si>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</si>
  <si>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</si>
  <si>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</si>
  <si>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</si>
  <si>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</si>
  <si>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</si>
  <si>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</si>
  <si>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</si>
  <si>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</si>
  <si>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</si>
  <si>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</si>
  <si>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</si>
  <si>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</si>
  <si>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</si>
  <si>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</si>
  <si>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</si>
  <si>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</si>
  <si>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</si>
  <si>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</si>
  <si>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</si>
  <si>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</si>
  <si>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</si>
  <si>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</si>
  <si>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</si>
  <si>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</si>
  <si>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</si>
  <si>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</si>
  <si>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</si>
  <si>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</si>
  <si>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</si>
  <si>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</si>
  <si>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</si>
  <si>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</si>
  <si>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</si>
  <si>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</si>
  <si>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</si>
  <si>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</si>
  <si>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</si>
  <si>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</si>
  <si>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</si>
  <si>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</si>
  <si>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</si>
  <si>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</si>
  <si>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</si>
  <si>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</si>
  <si>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</si>
  <si>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</si>
  <si>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</si>
  <si>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</si>
  <si>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</si>
  <si>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</si>
  <si>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</si>
  <si>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</si>
  <si>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</si>
  <si>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</si>
  <si>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</si>
  <si>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</si>
  <si>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</si>
  <si>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</si>
  <si>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</si>
  <si>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</si>
  <si>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</si>
  <si>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</si>
  <si>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</si>
  <si>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</si>
  <si>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</si>
  <si>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</si>
  <si>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</si>
  <si>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</si>
  <si>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</si>
  <si>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</si>
  <si>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</si>
  <si>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</si>
  <si>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</si>
  <si>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</si>
  <si>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</si>
  <si>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</si>
  <si>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</si>
  <si>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</si>
  <si>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</si>
  <si>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</si>
  <si>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</si>
  <si>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</si>
  <si>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</si>
  <si>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</si>
  <si>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</si>
  <si>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</si>
  <si>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</si>
  <si>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</si>
  <si>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</si>
  <si>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</si>
  <si>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</si>
  <si>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</si>
  <si>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</si>
  <si>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</si>
  <si>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</si>
  <si>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</si>
  <si>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</si>
  <si>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</si>
  <si>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</si>
  <si>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</si>
  <si>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</si>
  <si>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</si>
  <si>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</si>
  <si>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</si>
  <si>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</si>
  <si>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</si>
  <si>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</si>
  <si>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</si>
  <si>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</si>
  <si>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</si>
  <si>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</si>
  <si>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</si>
  <si>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</si>
  <si>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</si>
  <si>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</si>
  <si>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</si>
  <si>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</si>
  <si>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</si>
  <si>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</si>
  <si>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</si>
  <si>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</si>
  <si>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</si>
  <si>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</si>
  <si>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</si>
  <si>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</si>
  <si>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</si>
  <si>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</si>
  <si>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</si>
  <si>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</si>
  <si>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</si>
  <si>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</si>
  <si>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</si>
  <si>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</si>
  <si>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</si>
  <si>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</si>
  <si>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</si>
  <si>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</si>
  <si>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</si>
  <si>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</si>
  <si>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</si>
  <si>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</si>
  <si>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</si>
  <si>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</si>
  <si>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</si>
  <si>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</si>
  <si>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</si>
  <si>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</si>
  <si>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</si>
  <si>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</si>
  <si>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</si>
  <si>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</si>
  <si>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</si>
  <si>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</si>
  <si>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</si>
  <si>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</si>
  <si>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</si>
  <si>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</si>
  <si>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</si>
  <si>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</si>
  <si>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</si>
  <si>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</si>
  <si>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</si>
  <si>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</si>
  <si>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</si>
  <si>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</si>
  <si>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</si>
  <si>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</si>
  <si>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</si>
  <si>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</si>
  <si>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</si>
  <si>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</si>
  <si>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</si>
  <si>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</si>
  <si>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</si>
  <si>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</si>
  <si>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</si>
  <si>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</si>
  <si>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</si>
  <si>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</si>
  <si>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</si>
  <si>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</si>
  <si>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</si>
  <si>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</si>
  <si>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</si>
  <si>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</si>
  <si>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</si>
  <si>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</si>
  <si>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</si>
  <si>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</si>
  <si>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</si>
  <si>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</si>
  <si>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</si>
  <si>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</si>
  <si>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</si>
  <si>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</si>
  <si>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</si>
  <si>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</si>
  <si>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</si>
  <si>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</si>
  <si>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</si>
  <si>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</si>
  <si>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</si>
  <si>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</si>
  <si>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</si>
  <si>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</si>
  <si>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</si>
  <si>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</si>
  <si>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</si>
  <si>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</si>
  <si>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</si>
  <si>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</si>
  <si>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</si>
  <si>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</si>
  <si>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</si>
  <si>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</si>
  <si>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</si>
  <si>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</si>
  <si>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</si>
  <si>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</si>
  <si>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</si>
  <si>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</si>
  <si>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</si>
  <si>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</si>
  <si>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</si>
  <si>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</si>
  <si>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</si>
  <si>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</si>
  <si>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</si>
  <si>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</si>
  <si>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</si>
  <si>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</si>
  <si>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</si>
  <si>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</si>
  <si>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</si>
  <si>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</si>
  <si>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</si>
  <si>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</si>
  <si>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</si>
  <si>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</si>
  <si>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</si>
  <si>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</si>
  <si>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</si>
  <si>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</si>
  <si>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</si>
  <si>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</si>
  <si>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</si>
  <si>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</si>
  <si>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</si>
  <si>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</si>
  <si>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</si>
  <si>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</si>
  <si>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</si>
  <si>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</si>
  <si>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</si>
  <si>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</si>
  <si>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</si>
  <si>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</si>
  <si>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</si>
  <si>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</si>
  <si>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</si>
  <si>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</si>
  <si>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</si>
  <si>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</si>
  <si>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</si>
  <si>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</si>
  <si>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</si>
  <si>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</si>
  <si>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</si>
  <si>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</si>
  <si>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</si>
  <si>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</si>
  <si>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</si>
  <si>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</si>
  <si>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</si>
  <si>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</si>
  <si>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</si>
  <si>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</si>
  <si>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</si>
  <si>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</si>
  <si>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</si>
  <si>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</si>
  <si>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</si>
  <si>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</si>
  <si>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</si>
  <si>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</si>
  <si>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</si>
  <si>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</si>
  <si>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</si>
  <si>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</si>
  <si>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</si>
  <si>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</si>
  <si>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</si>
  <si>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</si>
  <si>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</si>
  <si>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</si>
  <si>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</si>
  <si>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</si>
  <si>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</si>
  <si>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</si>
  <si>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</si>
  <si>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</si>
  <si>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</si>
  <si>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</si>
  <si>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</si>
  <si>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</si>
  <si>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</si>
  <si>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</si>
  <si>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</si>
  <si>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</si>
  <si>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</si>
  <si>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</si>
  <si>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</si>
  <si>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</si>
  <si>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</si>
  <si>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</si>
  <si>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</si>
  <si>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</si>
  <si>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</si>
  <si>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</si>
  <si>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</si>
  <si>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</si>
  <si>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</si>
  <si>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</si>
  <si>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</si>
  <si>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</si>
  <si>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</si>
  <si>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</si>
  <si>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</si>
  <si>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</si>
  <si>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</si>
  <si>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</si>
  <si>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</si>
  <si>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</si>
  <si>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</si>
  <si>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</si>
  <si>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</si>
  <si>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</si>
  <si>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</si>
  <si>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</si>
  <si>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</si>
  <si>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</si>
  <si>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</si>
  <si>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</si>
  <si>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</si>
  <si>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</si>
  <si>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</si>
  <si>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</si>
  <si>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</si>
  <si>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</si>
  <si>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</si>
  <si>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</si>
  <si>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</si>
  <si>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</si>
  <si>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</si>
  <si>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</si>
  <si>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</si>
  <si>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</si>
  <si>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</si>
  <si>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</si>
  <si>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</si>
  <si>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</si>
  <si>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</si>
  <si>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</si>
  <si>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</si>
  <si>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</si>
  <si>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</si>
  <si>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</si>
  <si>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</si>
  <si>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</si>
  <si>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</si>
  <si>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</si>
  <si>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</si>
  <si>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</si>
  <si>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</si>
  <si>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</si>
  <si>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</si>
  <si>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</si>
  <si>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</si>
  <si>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</si>
  <si>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</si>
  <si>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</si>
  <si>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</si>
  <si>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</si>
  <si>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</si>
  <si>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</si>
  <si>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</si>
  <si>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</si>
  <si>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</si>
  <si>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</si>
  <si>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</si>
  <si>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</si>
  <si>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</si>
  <si>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</si>
  <si>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</si>
  <si>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</si>
  <si>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</si>
  <si>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</si>
  <si>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</si>
  <si>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</si>
  <si>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</si>
  <si>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</si>
  <si>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</si>
  <si>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</si>
  <si>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</si>
  <si>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</si>
  <si>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</si>
  <si>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</si>
  <si>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</si>
  <si>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</si>
  <si>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</si>
  <si>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</si>
  <si>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</si>
  <si>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</si>
  <si>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</si>
  <si>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</si>
  <si>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</si>
  <si>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</si>
  <si>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</si>
  <si>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</si>
  <si>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</si>
  <si>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</si>
  <si>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</si>
  <si>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</si>
  <si>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</si>
  <si>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</si>
  <si>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</si>
  <si>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</si>
  <si>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</si>
  <si>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</si>
  <si>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</si>
  <si>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</si>
  <si>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</si>
  <si>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</si>
  <si>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</si>
  <si>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</si>
  <si>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</si>
  <si>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</si>
  <si>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</si>
  <si>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</si>
  <si>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</si>
  <si>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</si>
  <si>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</si>
  <si>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</si>
  <si>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</si>
  <si>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</si>
  <si>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</si>
  <si>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</si>
  <si>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</si>
  <si>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</si>
  <si>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</si>
  <si>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</si>
  <si>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</si>
  <si>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</si>
  <si>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</si>
  <si>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</si>
  <si>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</si>
  <si>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</si>
  <si>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</si>
  <si>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</si>
  <si>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</si>
  <si>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</si>
  <si>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</si>
  <si>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</si>
  <si>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</si>
  <si>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</si>
  <si>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</si>
  <si>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</si>
  <si>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</si>
  <si>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</si>
  <si>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</si>
  <si>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</si>
  <si>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</si>
  <si>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</si>
  <si>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</si>
  <si>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</si>
  <si>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</si>
  <si>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</si>
  <si>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</si>
  <si>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</si>
  <si>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</si>
  <si>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</si>
  <si>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</si>
  <si>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</si>
  <si>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</si>
  <si>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</si>
  <si>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</si>
  <si>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</si>
  <si>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</si>
  <si>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</si>
  <si>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</si>
  <si>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</si>
  <si>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</si>
  <si>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</si>
  <si>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</si>
  <si>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</si>
  <si>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</si>
  <si>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</si>
  <si>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</si>
  <si>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</si>
  <si>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</si>
  <si>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</si>
  <si>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</si>
  <si>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</si>
  <si>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</si>
  <si>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</si>
  <si>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</si>
  <si>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</si>
  <si>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</si>
  <si>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</si>
  <si>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</si>
  <si>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</si>
  <si>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</si>
  <si>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</si>
  <si>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</si>
  <si>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</si>
  <si>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</si>
  <si>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</si>
  <si>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</si>
  <si>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</si>
  <si>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</si>
  <si>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</si>
  <si>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</si>
  <si>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</si>
  <si>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</si>
  <si>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</si>
  <si>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</si>
  <si>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</si>
  <si>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</si>
  <si>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</si>
  <si>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</si>
  <si>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</si>
  <si>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</si>
  <si>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</si>
  <si>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</si>
  <si>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</si>
  <si>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</si>
  <si>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</si>
  <si>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</si>
  <si>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</si>
  <si>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</si>
  <si>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</si>
  <si>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</si>
  <si>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</si>
  <si>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</si>
  <si>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</si>
  <si>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</si>
  <si>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</si>
  <si>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</si>
  <si>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</si>
  <si>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</si>
  <si>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</si>
  <si>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</si>
  <si>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</si>
  <si>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</si>
  <si>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</si>
  <si>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</si>
  <si>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</si>
  <si>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</si>
  <si>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</si>
  <si>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</si>
  <si>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</si>
  <si>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</si>
  <si>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</si>
  <si>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</si>
  <si>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</si>
  <si>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</si>
  <si>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</si>
  <si>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</si>
  <si>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</si>
  <si>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</si>
  <si>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</si>
  <si>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</si>
  <si>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</si>
  <si>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</si>
  <si>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</si>
  <si>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</si>
  <si>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</si>
  <si>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</si>
  <si>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</si>
  <si>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</si>
  <si>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</si>
  <si>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</si>
  <si>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</si>
  <si>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</si>
  <si>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</si>
  <si>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</si>
  <si>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</si>
  <si>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</si>
  <si>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</si>
  <si>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</si>
  <si>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</si>
  <si>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</si>
  <si>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</si>
  <si>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</si>
  <si>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</si>
  <si>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</si>
  <si>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</si>
  <si>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</si>
  <si>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</si>
  <si>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</si>
  <si>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</si>
  <si>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</si>
  <si>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</si>
  <si>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</si>
  <si>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</si>
  <si>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</si>
  <si>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</si>
  <si>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</si>
  <si>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</si>
  <si>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</si>
  <si>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</si>
  <si>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</si>
  <si>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</si>
  <si>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</si>
  <si>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</si>
  <si>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</si>
  <si>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</si>
  <si>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</si>
  <si>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</si>
  <si>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</si>
  <si>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</si>
  <si>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</si>
  <si>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</si>
  <si>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</si>
  <si>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</si>
  <si>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</si>
  <si>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</si>
  <si>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</si>
  <si>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</si>
  <si>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</si>
  <si>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</si>
  <si>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</si>
  <si>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</si>
  <si>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</si>
  <si>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</si>
  <si>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</si>
  <si>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</si>
  <si>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</si>
  <si>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</si>
  <si>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</si>
  <si>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</si>
  <si>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</si>
  <si>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</si>
  <si>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</si>
  <si>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</si>
  <si>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</si>
  <si>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</si>
  <si>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</si>
  <si>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</si>
  <si>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</si>
  <si>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</si>
  <si>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</si>
  <si>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</si>
  <si>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</si>
  <si>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</si>
  <si>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</si>
  <si>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</si>
  <si>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</si>
  <si>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</si>
  <si>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</si>
  <si>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</si>
  <si>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</si>
  <si>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</si>
  <si>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</si>
  <si>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</si>
  <si>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</si>
  <si>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</si>
  <si>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</si>
  <si>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</si>
  <si>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</si>
  <si>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</si>
  <si>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</si>
  <si>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</si>
  <si>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</si>
  <si>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</si>
  <si>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</si>
  <si>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</si>
  <si>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</si>
  <si>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</si>
  <si>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</si>
  <si>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</si>
  <si>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</si>
  <si>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</si>
  <si>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</si>
  <si>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</si>
  <si>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</si>
  <si>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</si>
  <si>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</si>
  <si>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</si>
  <si>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</si>
  <si>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</si>
  <si>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</si>
  <si>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</si>
  <si>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</si>
  <si>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</si>
  <si>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</si>
  <si>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</si>
  <si>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</si>
  <si>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</si>
  <si>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</si>
  <si>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</si>
  <si>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</si>
  <si>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</si>
  <si>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</si>
  <si>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</si>
  <si>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</si>
  <si>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</si>
  <si>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</si>
  <si>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</si>
  <si>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</si>
  <si>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</si>
  <si>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</si>
  <si>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</si>
  <si>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</si>
  <si>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</si>
  <si>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</si>
  <si>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</si>
  <si>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</si>
  <si>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</si>
  <si>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</si>
  <si>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</si>
  <si>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</si>
  <si>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</si>
  <si>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</si>
  <si>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</si>
  <si>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</si>
  <si>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</si>
  <si>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</si>
  <si>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</si>
  <si>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</si>
  <si>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</si>
  <si>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</si>
  <si>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</si>
  <si>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</si>
  <si>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</si>
  <si>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</si>
  <si>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</si>
  <si>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</si>
  <si>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</si>
  <si>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</si>
  <si>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</si>
  <si>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</si>
  <si>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</si>
  <si>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</si>
  <si>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</si>
  <si>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</si>
  <si>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</si>
  <si>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</si>
  <si>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</si>
  <si>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</si>
  <si>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</si>
  <si>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</si>
  <si>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</si>
  <si>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</si>
  <si>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</si>
  <si>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</si>
  <si>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</si>
  <si>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</si>
  <si>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</si>
  <si>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</si>
  <si>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</si>
  <si>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</si>
  <si>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</si>
  <si>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</si>
  <si>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</si>
  <si>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</si>
  <si>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</si>
  <si>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</si>
  <si>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</si>
  <si>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</si>
  <si>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</si>
  <si>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</si>
  <si>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</si>
  <si>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</si>
  <si>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</si>
  <si>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</si>
  <si>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</si>
  <si>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</si>
  <si>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</si>
  <si>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</si>
  <si>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</si>
  <si>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</si>
  <si>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</si>
  <si>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</si>
  <si>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</si>
  <si>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</si>
  <si>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</si>
  <si>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</si>
  <si>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</si>
  <si>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</si>
  <si>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</si>
  <si>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</si>
  <si>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</si>
  <si>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</si>
  <si>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</si>
  <si>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</si>
  <si>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</si>
  <si>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</si>
  <si>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</si>
  <si>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</si>
  <si>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</si>
  <si>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</si>
  <si>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</si>
  <si>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</si>
  <si>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</si>
  <si>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</si>
  <si>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</si>
  <si>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</si>
  <si>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</si>
  <si>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</si>
  <si>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</si>
  <si>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</si>
  <si>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</si>
  <si>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</si>
  <si>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</si>
  <si>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</si>
  <si>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</si>
  <si>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</si>
  <si>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</si>
  <si>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</si>
  <si>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</si>
  <si>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</si>
  <si>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</si>
  <si>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</si>
  <si>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</si>
  <si>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</si>
  <si>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</si>
  <si>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</si>
  <si>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</si>
  <si>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</si>
  <si>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</si>
  <si>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</si>
  <si>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</si>
  <si>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</si>
  <si>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</si>
  <si>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</si>
  <si>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</si>
  <si>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</si>
  <si>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</si>
  <si>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</si>
  <si>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</si>
  <si>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</si>
  <si>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</si>
  <si>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</si>
  <si>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</si>
  <si>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</si>
  <si>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</si>
  <si>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</si>
  <si>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</si>
  <si>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</si>
  <si>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</si>
  <si>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</si>
  <si>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</si>
  <si>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</si>
  <si>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</si>
  <si>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</si>
  <si>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</si>
  <si>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</si>
  <si>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</si>
  <si>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</si>
  <si>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</si>
  <si>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</si>
  <si>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</si>
  <si>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</si>
  <si>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</si>
  <si>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</si>
  <si>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</si>
  <si>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</si>
  <si>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</si>
  <si>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</si>
  <si>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</si>
  <si>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</si>
  <si>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</si>
  <si>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</si>
  <si>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</si>
  <si>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</si>
  <si>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</si>
  <si>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</si>
  <si>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</si>
  <si>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</si>
  <si>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</si>
  <si>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</si>
  <si>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</si>
  <si>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</si>
  <si>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</si>
  <si>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</si>
  <si>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</si>
  <si>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</si>
  <si>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</si>
  <si>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</si>
  <si>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</si>
  <si>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</si>
  <si>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</si>
  <si>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</si>
  <si>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</si>
  <si>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</si>
  <si>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</si>
  <si>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</si>
  <si>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</si>
  <si>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</si>
  <si>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</si>
  <si>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</si>
  <si>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</si>
  <si>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</si>
  <si>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</si>
  <si>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</si>
  <si>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</si>
  <si>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</si>
  <si>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</si>
  <si>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</si>
  <si>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</si>
  <si>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</si>
  <si>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</si>
  <si>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</si>
  <si>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</si>
  <si>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</si>
  <si>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</si>
  <si>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</si>
  <si>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</si>
  <si>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</si>
  <si>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</si>
  <si>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</si>
  <si>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</si>
  <si>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</si>
  <si>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</si>
  <si>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</si>
  <si>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</si>
  <si>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</si>
  <si>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</si>
  <si>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</si>
  <si>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</si>
  <si>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</si>
  <si>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</si>
  <si>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</si>
  <si>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</si>
  <si>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</si>
  <si>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</si>
  <si>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</si>
  <si>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</si>
  <si>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</si>
  <si>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</si>
  <si>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</si>
  <si>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</si>
  <si>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</si>
  <si>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</si>
  <si>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</si>
  <si>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</si>
  <si>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</si>
  <si>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</si>
  <si>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</si>
  <si>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</si>
  <si>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</si>
  <si>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</si>
  <si>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</si>
  <si>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</si>
  <si>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</si>
  <si>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</si>
  <si>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</si>
  <si>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</si>
  <si>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</si>
  <si>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</si>
  <si>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</si>
  <si>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</si>
  <si>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</si>
  <si>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</si>
  <si>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</si>
  <si>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</si>
  <si>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</si>
  <si>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</si>
  <si>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</si>
  <si>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</si>
  <si>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</si>
  <si>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</si>
  <si>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</si>
  <si>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</si>
  <si>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</si>
  <si>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</si>
  <si>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</si>
  <si>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</si>
  <si>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</si>
  <si>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</si>
  <si>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</si>
  <si>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</si>
  <si>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</si>
  <si>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</si>
  <si>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</si>
  <si>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</si>
  <si>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</si>
  <si>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</si>
  <si>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</si>
  <si>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</si>
  <si>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</si>
  <si>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</si>
  <si>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</si>
  <si>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</si>
  <si>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</si>
  <si>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</si>
  <si>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</si>
  <si>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</si>
  <si>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</si>
  <si>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</si>
  <si>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</si>
  <si>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</si>
  <si>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</si>
  <si>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</si>
  <si>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</si>
  <si>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</si>
  <si>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</si>
  <si>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</si>
  <si>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</si>
  <si>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</si>
  <si>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</si>
  <si>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</si>
  <si>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</si>
  <si>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</si>
  <si>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</si>
  <si>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</si>
  <si>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</si>
  <si>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</si>
  <si>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</si>
  <si>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</si>
  <si>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</si>
  <si>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</si>
  <si>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</si>
  <si>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</si>
  <si>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</si>
  <si>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</si>
  <si>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</si>
  <si>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</si>
  <si>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</si>
  <si>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</si>
  <si>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</si>
  <si>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</si>
  <si>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</si>
  <si>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</si>
  <si>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</si>
  <si>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</si>
  <si>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</si>
  <si>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</si>
  <si>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</si>
  <si>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</si>
  <si>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</si>
  <si>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</si>
  <si>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</si>
  <si>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</si>
  <si>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</si>
  <si>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</si>
  <si>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</si>
  <si>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</si>
  <si>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</si>
  <si>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</si>
  <si>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</si>
  <si>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</si>
  <si>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</si>
  <si>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</si>
  <si>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</si>
  <si>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</si>
  <si>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</si>
  <si>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</si>
  <si>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</si>
  <si>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</si>
  <si>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</si>
  <si>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</si>
  <si>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</si>
  <si>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</si>
  <si>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</si>
  <si>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</si>
  <si>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</si>
  <si>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</si>
  <si>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</si>
  <si>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</si>
  <si>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</si>
  <si>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</si>
  <si>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</si>
  <si>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</si>
  <si>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</si>
  <si>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</si>
  <si>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</si>
  <si>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</si>
  <si>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</si>
  <si>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</si>
  <si>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</si>
  <si>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</si>
  <si>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</si>
  <si>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</si>
  <si>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</si>
  <si>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</si>
  <si>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</si>
  <si>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</si>
  <si>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</si>
  <si>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</si>
  <si>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</si>
  <si>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</si>
  <si>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</si>
  <si>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</si>
  <si>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</si>
  <si>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</si>
  <si>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</si>
  <si>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</si>
  <si>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</si>
  <si>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</si>
  <si>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</si>
  <si>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</si>
  <si>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</si>
  <si>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</si>
  <si>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</si>
  <si>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</si>
  <si>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</si>
  <si>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</si>
  <si>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</si>
  <si>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</si>
  <si>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</si>
  <si>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</si>
  <si>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</si>
  <si>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</si>
  <si>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</si>
  <si>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</si>
  <si>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</si>
  <si>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</si>
  <si>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</si>
  <si>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</si>
  <si>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</si>
  <si>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</si>
  <si>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</si>
  <si>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</si>
  <si>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</si>
  <si>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</si>
  <si>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</si>
  <si>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</si>
  <si>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</si>
  <si>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</si>
  <si>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</si>
  <si>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</si>
  <si>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</si>
  <si>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</si>
  <si>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</si>
  <si>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</si>
  <si>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</si>
  <si>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</si>
  <si>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</si>
  <si>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</si>
  <si>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</si>
  <si>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</si>
  <si>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</si>
  <si>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</si>
  <si>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</si>
  <si>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</si>
  <si>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</si>
  <si>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</si>
  <si>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</si>
  <si>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</si>
  <si>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</si>
  <si>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</si>
  <si>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</si>
  <si>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</si>
  <si>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</si>
  <si>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</si>
  <si>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</si>
  <si>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</si>
  <si>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</si>
  <si>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</si>
  <si>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</si>
  <si>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</si>
  <si>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</si>
  <si>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</si>
  <si>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</si>
  <si>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</si>
  <si>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</si>
  <si>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</si>
  <si>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</si>
  <si>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</si>
  <si>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</si>
  <si>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</si>
  <si>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</si>
  <si>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</si>
  <si>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</si>
  <si>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</si>
  <si>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</si>
  <si>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</si>
  <si>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</si>
  <si>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</si>
  <si>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</si>
  <si>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</si>
  <si>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</si>
  <si>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</si>
  <si>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</si>
  <si>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</si>
  <si>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</si>
  <si>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</si>
  <si>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</si>
  <si>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</si>
  <si>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</si>
  <si>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</si>
  <si>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</si>
  <si>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</si>
  <si>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</si>
  <si>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</si>
  <si>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</si>
  <si>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</si>
  <si>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</si>
  <si>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</si>
  <si>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</si>
  <si>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</si>
  <si>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</si>
  <si>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</si>
  <si>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</si>
  <si>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</si>
  <si>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</si>
  <si>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</si>
  <si>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</si>
  <si>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</si>
  <si>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</si>
  <si>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</si>
  <si>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</si>
  <si>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</si>
  <si>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</si>
  <si>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</si>
  <si>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</si>
  <si>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</si>
  <si>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</si>
  <si>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</si>
  <si>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</si>
  <si>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</si>
  <si>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</si>
  <si>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</si>
  <si>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</si>
  <si>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</si>
  <si>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</si>
  <si>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</si>
  <si>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</si>
  <si>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</si>
  <si>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</si>
  <si>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</si>
  <si>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</si>
  <si>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</si>
  <si>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</si>
  <si>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</si>
  <si>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</si>
  <si>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</si>
  <si>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</si>
  <si>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</si>
  <si>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</si>
  <si>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</si>
  <si>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</si>
  <si>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</si>
  <si>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</si>
  <si>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</si>
  <si>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</si>
  <si>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</si>
  <si>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</si>
  <si>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</si>
  <si>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</si>
  <si>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</si>
  <si>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</si>
  <si>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</si>
  <si>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</si>
  <si>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</si>
  <si>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</si>
  <si>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</si>
  <si>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</si>
  <si>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</si>
  <si>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</si>
  <si>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</si>
  <si>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</si>
  <si>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</si>
  <si>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</si>
  <si>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</si>
  <si>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</si>
  <si>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</si>
  <si>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</si>
  <si>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</si>
  <si>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</si>
  <si>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</si>
  <si>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</si>
  <si>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</si>
  <si>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</si>
  <si>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</si>
  <si>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</si>
  <si>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</si>
  <si>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</si>
  <si>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</si>
  <si>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</si>
  <si>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</si>
  <si>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</si>
  <si>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</si>
  <si>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</si>
  <si>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</si>
  <si>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</si>
  <si>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</si>
  <si>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</si>
  <si>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</si>
  <si>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</si>
  <si>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</si>
  <si>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</si>
  <si>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</si>
  <si>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</si>
  <si>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</si>
  <si>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</si>
  <si>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</si>
  <si>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</si>
  <si>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</si>
  <si>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</si>
  <si>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</si>
  <si>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</si>
  <si>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</si>
  <si>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</si>
  <si>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</si>
  <si>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</si>
  <si>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</si>
  <si>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</si>
  <si>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</si>
  <si>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</si>
  <si>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</si>
  <si>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</si>
  <si>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</si>
  <si>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</si>
  <si>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</si>
  <si>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</si>
  <si>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</si>
  <si>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</si>
  <si>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</si>
  <si>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</si>
  <si>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</si>
  <si>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</si>
  <si>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</si>
  <si>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</si>
  <si>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</si>
  <si>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</si>
  <si>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</si>
  <si>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</si>
  <si>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</si>
  <si>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</si>
  <si>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</si>
  <si>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</si>
  <si>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</si>
  <si>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</si>
  <si>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</si>
  <si>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</si>
  <si>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</si>
  <si>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</si>
  <si>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</si>
  <si>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</si>
  <si>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</si>
  <si>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</si>
  <si>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</si>
  <si>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</si>
  <si>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</si>
  <si>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</si>
  <si>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</si>
  <si>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</si>
  <si>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</si>
  <si>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</si>
  <si>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</si>
  <si>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</si>
  <si>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</si>
  <si>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</si>
  <si>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</si>
  <si>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</si>
  <si>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</si>
  <si>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</si>
  <si>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</si>
  <si>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</si>
  <si>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</si>
  <si>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</si>
  <si>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</si>
  <si>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</si>
  <si>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</si>
  <si>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</si>
  <si>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</si>
  <si>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</si>
  <si>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</si>
  <si>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</si>
  <si>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</si>
  <si>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</si>
  <si>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</si>
  <si>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</si>
  <si>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</si>
  <si>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</si>
  <si>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</si>
  <si>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</si>
  <si>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</si>
  <si>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</si>
  <si>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</si>
  <si>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</si>
  <si>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</si>
  <si>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</si>
  <si>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</si>
  <si>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</si>
  <si>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</si>
  <si>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</si>
  <si>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</si>
  <si>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</si>
  <si>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</si>
  <si>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</si>
  <si>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</si>
  <si>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</si>
  <si>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</si>
  <si>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</si>
  <si>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</si>
  <si>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</si>
  <si>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</si>
  <si>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</si>
  <si>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</si>
  <si>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</si>
  <si>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</si>
  <si>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</si>
  <si>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</si>
  <si>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</si>
  <si>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</si>
  <si>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</si>
  <si>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</si>
  <si>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</si>
  <si>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</si>
  <si>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</si>
  <si>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</si>
  <si>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</si>
  <si>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</si>
  <si>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</si>
  <si>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</si>
  <si>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</si>
  <si>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</si>
  <si>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</si>
  <si>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</si>
  <si>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</si>
  <si>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</si>
  <si>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</si>
  <si>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</si>
  <si>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</si>
  <si>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</si>
  <si>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</si>
  <si>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</si>
  <si>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</si>
  <si>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</si>
  <si>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</si>
  <si>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</si>
  <si>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</si>
  <si>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</si>
  <si>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</si>
  <si>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</si>
  <si>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</si>
  <si>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</si>
  <si>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</si>
  <si>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</si>
  <si>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</si>
  <si>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</si>
  <si>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</si>
  <si>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</si>
  <si>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</si>
  <si>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</si>
  <si>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</si>
  <si>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</si>
  <si>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</si>
  <si>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</si>
  <si>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</si>
  <si>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</si>
  <si>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</si>
  <si>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</si>
  <si>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</si>
  <si>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</si>
  <si>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</si>
  <si>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</si>
  <si>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</si>
  <si>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</si>
  <si>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</si>
  <si>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</si>
  <si>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</si>
  <si>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</si>
  <si>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</si>
  <si>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</si>
  <si>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</si>
  <si>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</si>
  <si>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</si>
  <si>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</si>
  <si>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</si>
  <si>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</si>
  <si>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</si>
  <si>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</si>
  <si>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</si>
  <si>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</si>
  <si>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</si>
  <si>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</si>
  <si>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</si>
  <si>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</si>
  <si>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</si>
  <si>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</si>
  <si>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</si>
  <si>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</si>
  <si>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</si>
  <si>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</si>
  <si>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</si>
  <si>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</si>
  <si>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</si>
  <si>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</si>
  <si>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</si>
  <si>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</si>
  <si>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</si>
  <si>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</si>
  <si>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</si>
  <si>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</si>
  <si>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</si>
  <si>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</si>
  <si>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</si>
  <si>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</si>
  <si>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</si>
  <si>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</si>
  <si>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</si>
  <si>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</si>
  <si>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</si>
  <si>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</si>
  <si>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</si>
  <si>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</si>
  <si>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</si>
  <si>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</si>
  <si>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</si>
  <si>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</si>
  <si>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</si>
  <si>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</si>
  <si>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</si>
  <si>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</si>
  <si>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</si>
  <si>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</si>
  <si>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</si>
  <si>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</si>
  <si>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</si>
  <si>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</si>
  <si>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</si>
  <si>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</si>
  <si>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</si>
  <si>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</si>
  <si>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</si>
  <si>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</si>
  <si>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</si>
  <si>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</si>
  <si>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</si>
  <si>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</si>
  <si>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</si>
  <si>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</si>
  <si>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</si>
  <si>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</si>
  <si>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</si>
  <si>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</si>
  <si>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</si>
  <si>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</si>
  <si>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</si>
  <si>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</si>
  <si>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</si>
  <si>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</si>
  <si>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</si>
  <si>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</si>
  <si>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</si>
  <si>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</si>
  <si>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</si>
  <si>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</si>
  <si>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</si>
  <si>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</si>
  <si>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</si>
  <si>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</si>
  <si>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</si>
  <si>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</si>
  <si>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</si>
  <si>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</si>
  <si>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</si>
  <si>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</si>
  <si>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</si>
  <si>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</si>
  <si>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</si>
  <si>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</si>
  <si>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</si>
  <si>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</si>
  <si>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</si>
  <si>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</si>
  <si>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</si>
  <si>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</si>
  <si>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</si>
  <si>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</si>
  <si>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</si>
  <si>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</si>
  <si>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</si>
  <si>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</si>
  <si>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</si>
  <si>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</si>
  <si>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</si>
  <si>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</si>
  <si>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</si>
  <si>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</si>
  <si>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</si>
  <si>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</si>
  <si>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</si>
  <si>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</si>
  <si>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</si>
  <si>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</si>
  <si>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</si>
  <si>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</si>
  <si>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</si>
  <si>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</si>
  <si>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</si>
  <si>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</si>
  <si>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</si>
  <si>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</si>
  <si>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</si>
  <si>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</si>
  <si>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</si>
  <si>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</si>
  <si>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</si>
  <si>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</si>
  <si>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</si>
  <si>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</si>
  <si>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</si>
  <si>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</si>
  <si>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</si>
  <si>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</si>
  <si>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</si>
  <si>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</si>
  <si>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</si>
  <si>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</si>
  <si>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</si>
  <si>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</si>
  <si>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</si>
  <si>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</si>
  <si>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</si>
  <si>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</si>
  <si>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</si>
  <si>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</si>
  <si>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</si>
  <si>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</si>
  <si>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</si>
  <si>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</si>
  <si>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</si>
  <si>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</si>
  <si>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</si>
  <si>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</si>
  <si>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</si>
  <si>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</si>
  <si>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</si>
  <si>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</si>
  <si>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</si>
  <si>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</si>
  <si>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</si>
  <si>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</si>
  <si>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</si>
  <si>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</si>
  <si>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</si>
  <si>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</si>
  <si>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</si>
  <si>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</si>
  <si>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</si>
  <si>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</si>
  <si>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</si>
  <si>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</si>
  <si>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</si>
  <si>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</si>
  <si>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</si>
  <si>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</si>
  <si>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</si>
  <si>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</si>
  <si>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</si>
  <si>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</si>
  <si>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</si>
  <si>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</si>
  <si>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</si>
  <si>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</si>
  <si>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</si>
  <si>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</si>
  <si>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</si>
  <si>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</si>
  <si>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</si>
  <si>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</si>
  <si>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</si>
  <si>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</si>
  <si>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</si>
  <si>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</si>
  <si>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</si>
  <si>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</si>
  <si>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</si>
  <si>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</si>
  <si>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</si>
  <si>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</si>
  <si>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</si>
  <si>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</si>
  <si>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</si>
  <si>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</si>
  <si>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</si>
  <si>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</si>
  <si>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</si>
  <si>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</si>
  <si>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</si>
  <si>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</si>
  <si>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</si>
  <si>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</si>
  <si>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</si>
  <si>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</si>
  <si>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</si>
  <si>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</si>
  <si>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</si>
  <si>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</si>
  <si>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</si>
  <si>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</si>
  <si>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</si>
  <si>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</si>
  <si>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</si>
  <si>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</si>
  <si>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</si>
  <si>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</si>
  <si>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</si>
  <si>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</si>
  <si>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</si>
  <si>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</si>
  <si>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</si>
  <si>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</si>
  <si>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</si>
  <si>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</si>
  <si>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</si>
  <si>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</si>
  <si>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</si>
  <si>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</si>
  <si>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</si>
  <si>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</si>
  <si>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</si>
  <si>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</si>
  <si>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</si>
  <si>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</si>
  <si>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</si>
  <si>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</si>
  <si>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</si>
  <si>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</si>
  <si>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</si>
  <si>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</si>
  <si>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</si>
  <si>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</si>
  <si>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</si>
  <si>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</si>
  <si>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</si>
  <si>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</si>
  <si>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</si>
  <si>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</si>
  <si>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</si>
  <si>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</si>
  <si>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</si>
  <si>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</si>
  <si>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</si>
  <si>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</si>
  <si>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</si>
  <si>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</si>
  <si>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</si>
  <si>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</si>
  <si>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</si>
  <si>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</si>
  <si>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</si>
  <si>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</si>
  <si>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</si>
  <si>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</si>
  <si>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</si>
  <si>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</si>
  <si>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</si>
  <si>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</si>
  <si>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</si>
  <si>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</si>
  <si>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</si>
  <si>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</si>
  <si>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</si>
  <si>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</si>
  <si>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</si>
  <si>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</si>
  <si>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</si>
  <si>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</si>
  <si>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</si>
  <si>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</si>
  <si>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</si>
  <si>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</si>
  <si>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</si>
  <si>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</si>
  <si>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</si>
  <si>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</si>
  <si>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</si>
  <si>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</si>
  <si>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</si>
  <si>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</si>
  <si>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</si>
  <si>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</si>
  <si>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</si>
  <si>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</si>
  <si>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</si>
  <si>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</si>
  <si>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</si>
  <si>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</si>
  <si>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</si>
  <si>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</si>
  <si>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</si>
  <si>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</si>
  <si>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</si>
  <si>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</si>
  <si>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</si>
  <si>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</si>
  <si>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</si>
  <si>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</si>
  <si>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</si>
  <si>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</si>
  <si>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</si>
  <si>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</si>
  <si>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</si>
  <si>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</si>
  <si>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</si>
  <si>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</si>
  <si>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</si>
  <si>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</si>
  <si>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</si>
  <si>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</si>
  <si>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</si>
  <si>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</si>
  <si>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</si>
  <si>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</si>
  <si>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</si>
  <si>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</si>
  <si>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</si>
  <si>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</si>
  <si>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</si>
  <si>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</si>
  <si>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</si>
  <si>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</si>
  <si>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</si>
  <si>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</si>
  <si>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</si>
  <si>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</si>
  <si>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</si>
  <si>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</si>
  <si>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</si>
  <si>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</si>
  <si>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</si>
  <si>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</si>
  <si>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</si>
  <si>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</si>
  <si>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</si>
  <si>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</si>
  <si>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</si>
  <si>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</si>
  <si>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</si>
  <si>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</si>
  <si>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</si>
  <si>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</si>
  <si>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</si>
  <si>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</si>
  <si>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</si>
  <si>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</si>
  <si>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</si>
  <si>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</si>
  <si>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</si>
  <si>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</si>
  <si>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</si>
  <si>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</si>
  <si>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</si>
  <si>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</si>
  <si>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</si>
  <si>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</si>
  <si>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</si>
  <si>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</si>
  <si>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</si>
  <si>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</si>
  <si>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</si>
  <si>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</si>
  <si>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</si>
  <si>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</si>
  <si>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</si>
  <si>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</si>
  <si>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</si>
  <si>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</si>
  <si>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</si>
  <si>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</si>
  <si>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</si>
  <si>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</si>
  <si>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</si>
  <si>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</si>
  <si>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</si>
  <si>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</si>
  <si>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</si>
  <si>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</si>
  <si>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</si>
  <si>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</si>
  <si>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</si>
  <si>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</si>
  <si>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</si>
  <si>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</si>
  <si>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</si>
  <si>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</si>
  <si>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</si>
  <si>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</si>
  <si>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</si>
  <si>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</si>
  <si>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</si>
  <si>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</si>
  <si>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</si>
  <si>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</si>
  <si>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</si>
  <si>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</si>
  <si>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</si>
  <si>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</si>
  <si>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</si>
  <si>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</si>
  <si>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</si>
  <si>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</si>
  <si>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</si>
  <si>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</si>
  <si>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</si>
  <si>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</si>
  <si>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</si>
  <si>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</si>
  <si>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</si>
  <si>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</si>
  <si>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</si>
  <si>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</si>
  <si>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</si>
  <si>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</si>
  <si>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</si>
  <si>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</si>
  <si>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</si>
  <si>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</si>
  <si>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</si>
  <si>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</si>
  <si>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</si>
  <si>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</si>
  <si>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</si>
  <si>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</si>
  <si>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</si>
  <si>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</si>
  <si>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</si>
  <si>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</si>
  <si>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</si>
  <si>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</si>
  <si>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</si>
  <si>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</si>
  <si>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</si>
  <si>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</si>
  <si>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</si>
  <si>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</si>
  <si>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</si>
  <si>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</si>
  <si>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</si>
  <si>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</si>
  <si>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</si>
  <si>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</si>
  <si>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</si>
  <si>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</si>
  <si>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</si>
  <si>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</si>
  <si>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</si>
  <si>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</si>
  <si>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</si>
  <si>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</si>
  <si>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</si>
  <si>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</si>
  <si>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</si>
  <si>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</si>
  <si>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</si>
  <si>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</si>
  <si>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</si>
  <si>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</si>
  <si>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</si>
  <si>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</si>
  <si>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</si>
  <si>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</si>
  <si>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</si>
  <si>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</si>
  <si>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</si>
  <si>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</si>
  <si>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</si>
  <si>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</si>
  <si>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</si>
  <si>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</si>
  <si>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</si>
  <si>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</si>
  <si>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</si>
  <si>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</si>
  <si>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</si>
  <si>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</si>
  <si>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</si>
  <si>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</si>
  <si>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</si>
  <si>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</si>
  <si>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</si>
  <si>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</si>
  <si>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</si>
  <si>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</si>
  <si>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</si>
  <si>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</si>
  <si>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</si>
  <si>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</si>
  <si>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</si>
  <si>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</si>
  <si>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</si>
  <si>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</si>
  <si>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</si>
  <si>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</si>
  <si>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</si>
  <si>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</si>
  <si>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</si>
  <si>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</si>
  <si>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</si>
  <si>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</si>
  <si>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</si>
  <si>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</si>
  <si>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</si>
  <si>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</si>
  <si>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</si>
  <si>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</si>
  <si>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</si>
  <si>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</si>
  <si>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</si>
  <si>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</si>
  <si>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</si>
  <si>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</si>
  <si>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</si>
  <si>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</si>
  <si>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</si>
  <si>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</si>
  <si>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</si>
  <si>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</si>
  <si>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</si>
  <si>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</si>
  <si>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</si>
  <si>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</si>
  <si>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</si>
  <si>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</si>
  <si>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</si>
  <si>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</si>
  <si>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</si>
  <si>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</si>
  <si>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</si>
  <si>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</si>
  <si>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</si>
  <si>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</si>
  <si>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</si>
  <si>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</si>
  <si>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</si>
  <si>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</si>
  <si>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</si>
  <si>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</si>
  <si>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</si>
  <si>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</si>
  <si>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</si>
  <si>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</si>
  <si>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</si>
  <si>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</si>
  <si>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</si>
  <si>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</si>
  <si>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</si>
  <si>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</si>
  <si>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</si>
  <si>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</si>
  <si>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</si>
  <si>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</si>
  <si>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</si>
  <si>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</si>
  <si>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</si>
  <si>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</si>
  <si>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</si>
  <si>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</si>
  <si>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</si>
  <si>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</si>
  <si>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</si>
  <si>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</si>
  <si>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</si>
  <si>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</si>
  <si>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</si>
  <si>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</si>
  <si>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</si>
  <si>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</si>
  <si>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</si>
  <si>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</si>
  <si>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</si>
  <si>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</si>
  <si>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</si>
  <si>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</si>
  <si>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</si>
  <si>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</si>
  <si>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</si>
  <si>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</si>
  <si>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</si>
  <si>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</si>
  <si>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</si>
  <si>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</si>
  <si>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</si>
  <si>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</si>
  <si>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</si>
  <si>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</si>
  <si>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</si>
  <si>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</si>
  <si>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</si>
  <si>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</si>
  <si>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</si>
  <si>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</si>
  <si>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</si>
  <si>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</si>
  <si>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</si>
  <si>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</si>
  <si>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</si>
  <si>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</si>
  <si>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</si>
  <si>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</si>
  <si>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</si>
  <si>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</si>
  <si>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</si>
  <si>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</si>
  <si>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</si>
  <si>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</si>
  <si>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</si>
  <si>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</si>
  <si>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</si>
  <si>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</si>
  <si>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</si>
  <si>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</si>
  <si>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</si>
  <si>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</si>
  <si>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</si>
  <si>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</si>
  <si>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</si>
  <si>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</si>
  <si>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</si>
  <si>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</si>
  <si>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</si>
  <si>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</si>
  <si>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</si>
  <si>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</si>
  <si>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</si>
  <si>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</si>
  <si>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</si>
  <si>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</si>
  <si>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</si>
  <si>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</si>
  <si>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</si>
  <si>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</si>
  <si>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</si>
  <si>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</si>
  <si>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</si>
  <si>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</si>
  <si>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</si>
  <si>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</si>
  <si>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</si>
  <si>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</si>
  <si>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</si>
  <si>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</si>
  <si>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</si>
  <si>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</si>
  <si>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</si>
  <si>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</si>
  <si>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</si>
  <si>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</si>
  <si>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</si>
  <si>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</si>
  <si>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</si>
  <si>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</si>
  <si>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</si>
  <si>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</si>
  <si>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</si>
  <si>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</si>
  <si>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</si>
  <si>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</si>
  <si>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</si>
  <si>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</si>
  <si>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</si>
  <si>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</si>
  <si>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</si>
  <si>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</si>
  <si>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</si>
  <si>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</si>
  <si>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</si>
  <si>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</si>
  <si>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</si>
  <si>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</si>
  <si>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</si>
  <si>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</si>
  <si>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</si>
  <si>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</si>
  <si>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</si>
  <si>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</si>
  <si>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</si>
  <si>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</si>
  <si>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</si>
  <si>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</si>
  <si>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</si>
  <si>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</si>
  <si>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</si>
  <si>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</si>
  <si>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</si>
  <si>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</si>
  <si>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</si>
  <si>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</si>
  <si>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</si>
  <si>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</si>
  <si>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</si>
  <si>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</si>
  <si>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</si>
  <si>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</si>
  <si>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</si>
  <si>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</si>
  <si>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</si>
  <si>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</si>
  <si>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</si>
  <si>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</si>
  <si>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</si>
  <si>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</si>
  <si>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</si>
  <si>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</si>
  <si>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</si>
  <si>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</si>
  <si>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</si>
  <si>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</si>
  <si>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</si>
  <si>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</si>
  <si>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</si>
  <si>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</si>
  <si>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</si>
  <si>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</si>
  <si>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</si>
  <si>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</si>
  <si>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</si>
  <si>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</si>
  <si>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</si>
  <si>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</si>
  <si>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</si>
  <si>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</si>
  <si>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</si>
  <si>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</si>
  <si>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</si>
  <si>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</si>
  <si>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</si>
  <si>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</si>
  <si>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</si>
  <si>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</si>
  <si>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</si>
  <si>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</si>
  <si>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</si>
  <si>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</si>
  <si>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</si>
  <si>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</si>
  <si>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</si>
  <si>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</si>
  <si>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</si>
  <si>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</si>
  <si>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</si>
  <si>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</si>
  <si>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</si>
  <si>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</si>
  <si>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</si>
  <si>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</si>
  <si>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</si>
  <si>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</si>
  <si>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</si>
  <si>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</si>
  <si>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</si>
  <si>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</si>
  <si>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</si>
  <si>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</si>
  <si>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</si>
  <si>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</si>
  <si>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</si>
  <si>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</si>
  <si>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</si>
  <si>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</si>
  <si>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</si>
  <si>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</si>
  <si>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</si>
  <si>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</si>
  <si>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</si>
  <si>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</si>
  <si>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</si>
  <si>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</si>
  <si>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</si>
  <si>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</si>
  <si>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</si>
  <si>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</si>
  <si>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</si>
  <si>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</si>
  <si>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</si>
  <si>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</si>
  <si>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</si>
  <si>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</si>
  <si>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</si>
  <si>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</si>
  <si>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</si>
  <si>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</si>
  <si>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</si>
  <si>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</si>
  <si>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</si>
  <si>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</si>
  <si>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</si>
  <si>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</si>
  <si>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</si>
  <si>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</si>
  <si>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</si>
  <si>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</si>
  <si>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</si>
  <si>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</si>
  <si>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</si>
  <si>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</si>
  <si>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</si>
  <si>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</si>
  <si>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</si>
  <si>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</si>
  <si>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</si>
  <si>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</si>
  <si>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</si>
  <si>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</si>
  <si>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</si>
  <si>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</si>
  <si>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</si>
  <si>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</si>
  <si>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</si>
  <si>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</si>
  <si>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</si>
  <si>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</si>
  <si>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</si>
  <si>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</si>
  <si>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</si>
  <si>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</si>
  <si>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</si>
  <si>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</si>
  <si>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</si>
  <si>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</si>
  <si>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</si>
  <si>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</si>
  <si>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</si>
  <si>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</si>
  <si>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</si>
  <si>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</si>
  <si>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</si>
  <si>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</si>
  <si>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</si>
  <si>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</si>
  <si>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</si>
  <si>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</si>
  <si>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</si>
  <si>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</si>
  <si>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</si>
  <si>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</si>
  <si>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</si>
  <si>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</si>
  <si>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</si>
  <si>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</si>
  <si>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</si>
  <si>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</si>
  <si>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</si>
  <si>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</si>
  <si>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</si>
  <si>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</si>
  <si>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</si>
  <si>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</si>
  <si>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</si>
  <si>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</si>
  <si>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</si>
  <si>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</si>
  <si>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</si>
  <si>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</si>
  <si>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</si>
  <si>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</si>
  <si>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</si>
  <si>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</si>
  <si>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</si>
  <si>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</si>
  <si>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</si>
  <si>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</si>
  <si>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</si>
  <si>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</si>
  <si>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</si>
  <si>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</si>
  <si>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</si>
  <si>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</si>
  <si>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</si>
  <si>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</si>
  <si>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</si>
  <si>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</si>
  <si>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</si>
  <si>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</si>
  <si>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</si>
  <si>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</si>
  <si>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</si>
  <si>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</si>
  <si>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</si>
  <si>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</si>
  <si>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</si>
  <si>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</si>
  <si>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</si>
  <si>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</si>
  <si>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</si>
  <si>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</si>
  <si>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</si>
  <si>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</si>
  <si>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</si>
  <si>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</si>
  <si>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</si>
  <si>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</si>
  <si>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</si>
  <si>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</si>
  <si>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</si>
  <si>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</si>
  <si>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</si>
  <si>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</si>
  <si>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</si>
  <si>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</si>
  <si>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</si>
  <si>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</si>
  <si>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</si>
  <si>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</si>
  <si>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</si>
  <si>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</si>
  <si>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</si>
  <si>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</si>
  <si>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</si>
  <si>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</si>
  <si>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</si>
  <si>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</si>
  <si>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</si>
  <si>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</si>
  <si>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</si>
  <si>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</si>
  <si>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</si>
  <si>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</si>
  <si>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</si>
  <si>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</si>
  <si>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</si>
  <si>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</si>
  <si>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</si>
  <si>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</si>
  <si>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</si>
  <si>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</si>
  <si>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</si>
  <si>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</si>
  <si>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</si>
  <si>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</si>
  <si>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</si>
  <si>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</si>
  <si>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</si>
  <si>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</si>
  <si>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</si>
  <si>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</si>
  <si>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</si>
  <si>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</si>
  <si>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</si>
  <si>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</si>
  <si>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</si>
  <si>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</si>
  <si>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</si>
  <si>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</si>
  <si>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</si>
  <si>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</si>
  <si>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</si>
  <si>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</si>
  <si>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</si>
  <si>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</si>
  <si>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</si>
  <si>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</si>
  <si>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</si>
  <si>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</si>
  <si>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</si>
  <si>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</si>
  <si>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</si>
  <si>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</si>
  <si>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</si>
  <si>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</si>
  <si>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</si>
  <si>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</si>
  <si>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</si>
  <si>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</si>
  <si>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</si>
  <si>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</si>
  <si>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</si>
  <si>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</si>
  <si>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</si>
  <si>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</si>
  <si>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</si>
  <si>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</si>
  <si>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</si>
  <si>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</si>
  <si>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</si>
  <si>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</si>
  <si>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</si>
  <si>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</si>
  <si>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</si>
  <si>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</si>
  <si>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</si>
  <si>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</si>
  <si>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</si>
  <si>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</si>
  <si>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</si>
  <si>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</si>
  <si>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</si>
  <si>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</si>
  <si>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</si>
  <si>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</si>
  <si>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</si>
  <si>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</si>
  <si>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</si>
  <si>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</si>
  <si>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</si>
  <si>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</si>
  <si>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</si>
  <si>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</si>
  <si>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</si>
  <si>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</si>
  <si>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</si>
  <si>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</si>
  <si>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</si>
  <si>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</si>
  <si>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</si>
  <si>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</si>
  <si>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</si>
  <si>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</si>
  <si>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</si>
  <si>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</si>
  <si>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</si>
  <si>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</si>
  <si>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</si>
  <si>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</si>
  <si>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</si>
  <si>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</si>
  <si>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</si>
  <si>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</si>
  <si>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</si>
  <si>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</si>
  <si>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</si>
  <si>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</si>
  <si>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</si>
  <si>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</si>
  <si>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</si>
  <si>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</si>
  <si>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</si>
  <si>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</si>
  <si>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</si>
  <si>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</si>
  <si>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</si>
  <si>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</si>
  <si>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</si>
  <si>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</si>
  <si>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</si>
  <si>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</si>
  <si>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</si>
  <si>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</si>
  <si>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</si>
  <si>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</si>
  <si>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</si>
  <si>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</si>
  <si>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</si>
  <si>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</si>
  <si>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</si>
  <si>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</si>
  <si>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</si>
  <si>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</si>
  <si>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</si>
  <si>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</si>
  <si>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</si>
  <si>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</si>
  <si>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</si>
  <si>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</si>
  <si>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</si>
  <si>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</si>
  <si>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</si>
  <si>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</si>
  <si>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</si>
  <si>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</si>
  <si>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</si>
  <si>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</si>
  <si>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</si>
  <si>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</si>
  <si>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</si>
  <si>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</si>
  <si>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</si>
  <si>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</si>
  <si>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</si>
  <si>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</si>
  <si>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</si>
  <si>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</si>
  <si>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</si>
  <si>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</si>
  <si>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</si>
  <si>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</si>
  <si>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</si>
  <si>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</si>
  <si>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</si>
  <si>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</si>
  <si>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</si>
  <si>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</si>
  <si>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</si>
  <si>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</si>
  <si>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</si>
  <si>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</si>
  <si>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</si>
  <si>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</si>
  <si>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</si>
  <si>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</si>
  <si>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</si>
  <si>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</si>
  <si>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</si>
  <si>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</si>
  <si>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</si>
  <si>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</si>
  <si>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</si>
  <si>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</si>
  <si>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</si>
  <si>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</si>
  <si>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</si>
  <si>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</si>
  <si>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</si>
  <si>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</si>
  <si>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</si>
  <si>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</si>
  <si>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</si>
  <si>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</si>
  <si>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</si>
  <si>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</si>
  <si>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</si>
  <si>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</si>
  <si>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</si>
  <si>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</si>
  <si>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</si>
  <si>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</si>
  <si>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</si>
  <si>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</si>
  <si>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</si>
  <si>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</si>
  <si>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</si>
  <si>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</si>
  <si>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</si>
  <si>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</si>
  <si>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</si>
  <si>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</si>
  <si>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</si>
  <si>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</si>
  <si>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</si>
  <si>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</si>
  <si>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</si>
  <si>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</si>
  <si>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</si>
  <si>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</si>
  <si>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</si>
  <si>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</si>
  <si>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</si>
  <si>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</si>
  <si>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</si>
  <si>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</si>
  <si>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</si>
  <si>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</si>
  <si>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</si>
  <si>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</si>
  <si>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</si>
  <si>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</si>
  <si>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</si>
  <si>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</si>
  <si>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</si>
  <si>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</si>
  <si>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</si>
  <si>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</si>
  <si>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</si>
  <si>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</si>
  <si>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</si>
  <si>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</si>
  <si>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</si>
  <si>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</si>
  <si>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</si>
  <si>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</si>
  <si>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</si>
  <si>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</si>
  <si>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</si>
  <si>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</si>
  <si>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</si>
  <si>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</si>
  <si>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</si>
  <si>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</si>
  <si>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</si>
  <si>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</si>
  <si>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</si>
  <si>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</si>
  <si>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</si>
  <si>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</si>
  <si>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</si>
  <si>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</si>
  <si>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</si>
  <si>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</si>
  <si>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</si>
  <si>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</si>
  <si>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</si>
  <si>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</si>
  <si>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</si>
  <si>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</si>
  <si>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</si>
  <si>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</si>
  <si>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</si>
  <si>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</si>
  <si>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</si>
  <si>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</si>
  <si>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</si>
  <si>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</si>
  <si>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</si>
  <si>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</si>
  <si>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</si>
  <si>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</si>
  <si>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</si>
  <si>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</si>
  <si>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</si>
  <si>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</si>
  <si>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</si>
  <si>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</si>
  <si>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</si>
  <si>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</si>
  <si>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</si>
  <si>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</si>
  <si>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</si>
  <si>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</si>
  <si>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</si>
  <si>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</si>
  <si>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</si>
  <si>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</si>
  <si>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</si>
  <si>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</si>
  <si>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</si>
  <si>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</si>
  <si>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</si>
  <si>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</si>
  <si>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</si>
  <si>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</si>
  <si>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</si>
  <si>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</si>
  <si>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</si>
  <si>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</si>
  <si>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</si>
  <si>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</si>
  <si>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</si>
  <si>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</si>
  <si>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</si>
  <si>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</si>
  <si>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</si>
  <si>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</si>
  <si>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</si>
  <si>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</si>
  <si>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</si>
  <si>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</si>
  <si>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</si>
  <si>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</si>
  <si>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</si>
  <si>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</si>
  <si>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</si>
  <si>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</si>
  <si>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</si>
  <si>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</si>
  <si>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</si>
  <si>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</si>
  <si>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</si>
  <si>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</si>
  <si>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</si>
  <si>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</si>
  <si>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</si>
  <si>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</si>
  <si>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</si>
  <si>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</si>
  <si>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</si>
  <si>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</si>
  <si>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</si>
  <si>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</si>
  <si>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</si>
  <si>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</si>
  <si>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</si>
  <si>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</si>
  <si>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</si>
  <si>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</si>
  <si>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</si>
  <si>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</si>
  <si>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</si>
  <si>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</si>
  <si>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</si>
  <si>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</si>
  <si>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</si>
  <si>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</si>
  <si>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</si>
  <si>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</si>
  <si>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</si>
  <si>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</si>
  <si>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</si>
  <si>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</si>
  <si>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</si>
  <si>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</si>
  <si>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</si>
  <si>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</si>
  <si>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</si>
  <si>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</si>
  <si>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</si>
  <si>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</si>
  <si>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</si>
  <si>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</si>
  <si>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</si>
  <si>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</si>
  <si>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</si>
  <si>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</si>
  <si>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</si>
  <si>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</si>
  <si>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</si>
  <si>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</si>
  <si>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</si>
  <si>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</si>
  <si>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</si>
  <si>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</si>
  <si>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</si>
  <si>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</si>
  <si>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</si>
  <si>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</si>
  <si>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</si>
  <si>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</si>
  <si>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</si>
  <si>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</si>
  <si>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</si>
  <si>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</si>
  <si>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</si>
  <si>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</si>
  <si>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</si>
  <si>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</si>
  <si>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</si>
  <si>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</si>
  <si>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</si>
  <si>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</si>
  <si>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</si>
  <si>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</si>
  <si>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</si>
  <si>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</si>
  <si>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</si>
  <si>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</si>
  <si>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</si>
  <si>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</si>
  <si>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</si>
  <si>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</si>
  <si>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</si>
  <si>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</si>
  <si>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</si>
  <si>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</si>
  <si>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</si>
  <si>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</si>
  <si>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</si>
  <si>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</si>
  <si>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</si>
  <si>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</si>
  <si>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</si>
  <si>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</si>
  <si>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</si>
  <si>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</si>
  <si>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</si>
  <si>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</si>
  <si>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</si>
  <si>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</si>
  <si>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</si>
  <si>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</si>
  <si>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</si>
  <si>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</si>
  <si>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</si>
  <si>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</si>
  <si>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</si>
  <si>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</si>
  <si>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</si>
  <si>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</si>
  <si>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</si>
  <si>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</si>
  <si>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</si>
  <si>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</si>
  <si>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</si>
  <si>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</si>
  <si>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</si>
  <si>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</si>
  <si>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</si>
  <si>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</si>
  <si>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</si>
  <si>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</si>
  <si>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</si>
  <si>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</si>
  <si>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</si>
  <si>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</si>
  <si>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</si>
  <si>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</si>
  <si>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</si>
  <si>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</si>
  <si>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</si>
  <si>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</si>
  <si>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</si>
  <si>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</si>
  <si>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</si>
  <si>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</si>
  <si>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</si>
  <si>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</si>
  <si>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</si>
  <si>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</si>
  <si>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</si>
  <si>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</si>
  <si>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</si>
  <si>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</si>
  <si>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</si>
  <si>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</si>
  <si>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</si>
  <si>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</si>
  <si>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</si>
  <si>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</si>
  <si>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</si>
  <si>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</si>
  <si>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</si>
  <si>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</si>
  <si>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</si>
  <si>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</si>
  <si>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</si>
  <si>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</si>
  <si>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</si>
  <si>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</si>
  <si>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</si>
  <si>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</si>
  <si>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</si>
  <si>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</si>
  <si>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</si>
  <si>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</si>
  <si>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</si>
  <si>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</si>
  <si>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</si>
  <si>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</si>
  <si>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</si>
  <si>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</si>
  <si>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</si>
  <si>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</si>
  <si>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</si>
  <si>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</si>
  <si>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</si>
  <si>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</si>
  <si>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</si>
  <si>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</si>
  <si>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</si>
  <si>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</si>
  <si>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</si>
  <si>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</si>
  <si>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</si>
  <si>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</si>
  <si>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</si>
  <si>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</si>
  <si>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</si>
  <si>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</si>
  <si>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</si>
  <si>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</si>
  <si>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</si>
  <si>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</si>
  <si>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</si>
  <si>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</si>
  <si>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</si>
  <si>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</si>
  <si>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</si>
  <si>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</si>
  <si>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</si>
  <si>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</si>
  <si>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</si>
  <si>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</si>
  <si>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</si>
  <si>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</si>
  <si>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</si>
  <si>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</si>
  <si>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</si>
  <si>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</si>
  <si>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</si>
  <si>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</si>
  <si>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</si>
  <si>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</si>
  <si>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</si>
  <si>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</si>
  <si>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</si>
  <si>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</si>
  <si>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</si>
  <si>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</si>
  <si>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</si>
  <si>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</si>
  <si>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</si>
  <si>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</si>
  <si>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</si>
  <si>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</si>
  <si>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</si>
  <si>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</si>
  <si>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</si>
  <si>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</si>
  <si>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</si>
  <si>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</si>
  <si>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</si>
  <si>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</si>
  <si>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</si>
  <si>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</si>
  <si>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</si>
  <si>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</si>
  <si>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</si>
  <si>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</si>
  <si>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</si>
  <si>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</si>
  <si>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</si>
  <si>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</si>
  <si>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</si>
  <si>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</si>
  <si>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</si>
  <si>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</si>
  <si>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</si>
  <si>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</si>
  <si>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</si>
  <si>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</si>
  <si>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</si>
  <si>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</si>
  <si>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</si>
  <si>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</si>
  <si>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</si>
  <si>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</si>
  <si>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</si>
  <si>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</si>
  <si>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</si>
  <si>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</si>
  <si>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</si>
  <si>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</si>
  <si>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</si>
  <si>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</si>
  <si>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</si>
  <si>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</si>
  <si>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</si>
  <si>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</si>
  <si>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</si>
  <si>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</si>
  <si>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</si>
  <si>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</si>
  <si>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</si>
  <si>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</si>
  <si>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</si>
  <si>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</si>
  <si>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</si>
  <si>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</si>
  <si>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</si>
  <si>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</si>
  <si>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</si>
  <si>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</si>
  <si>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</si>
  <si>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</si>
  <si>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</si>
  <si>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</si>
  <si>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</si>
  <si>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</si>
  <si>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</si>
  <si>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</si>
  <si>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</si>
  <si>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</si>
  <si>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</si>
  <si>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</si>
  <si>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</si>
  <si>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</si>
  <si>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</si>
  <si>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</si>
  <si>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</si>
  <si>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</si>
  <si>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</si>
  <si>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</si>
  <si>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</si>
  <si>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</si>
  <si>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</si>
  <si>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</si>
  <si>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</si>
  <si>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</si>
  <si>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</si>
  <si>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</si>
  <si>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</si>
  <si>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</si>
  <si>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</si>
  <si>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</si>
  <si>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</si>
  <si>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</si>
  <si>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</si>
  <si>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</si>
  <si>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</si>
  <si>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</si>
  <si>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</si>
  <si>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</si>
  <si>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</si>
  <si>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</si>
  <si>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</si>
  <si>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</si>
  <si>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</si>
  <si>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</si>
  <si>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</si>
  <si>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</si>
  <si>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</si>
  <si>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</si>
  <si>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</si>
  <si>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</si>
  <si>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</si>
  <si>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</si>
  <si>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</si>
  <si>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</si>
  <si>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</si>
  <si>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</si>
  <si>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</si>
  <si>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</si>
  <si>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</si>
  <si>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</si>
  <si>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</si>
  <si>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</si>
  <si>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</si>
  <si>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</si>
  <si>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</si>
  <si>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</si>
  <si>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</si>
  <si>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</si>
  <si>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</si>
  <si>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</si>
  <si>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</si>
  <si>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</si>
  <si>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</si>
  <si>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</si>
  <si>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</si>
  <si>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</si>
  <si>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</si>
  <si>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</si>
  <si>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</si>
  <si>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</si>
  <si>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</si>
  <si>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</si>
  <si>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</si>
  <si>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</si>
  <si>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</si>
  <si>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</si>
  <si>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</si>
  <si>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</si>
  <si>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</si>
  <si>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</si>
  <si>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</si>
  <si>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</si>
  <si>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</si>
  <si>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</si>
  <si>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</si>
  <si>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</si>
  <si>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</si>
  <si>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</si>
  <si>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</si>
  <si>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</si>
  <si>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</si>
  <si>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</si>
  <si>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</si>
  <si>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</si>
  <si>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</si>
  <si>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</si>
  <si>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</si>
  <si>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</si>
  <si>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</si>
  <si>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</si>
  <si>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</si>
  <si>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</si>
  <si>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</si>
  <si>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</si>
  <si>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</si>
  <si>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</si>
  <si>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</si>
  <si>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</si>
  <si>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</si>
  <si>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</si>
  <si>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</si>
  <si>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</si>
  <si>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</si>
  <si>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</si>
  <si>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</si>
  <si>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</si>
  <si>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</si>
  <si>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</si>
  <si>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</si>
  <si>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</si>
  <si>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</si>
  <si>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</si>
  <si>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</si>
  <si>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</si>
  <si>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</si>
  <si>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</si>
  <si>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</si>
  <si>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</si>
  <si>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</si>
  <si>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</si>
  <si>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</si>
  <si>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</si>
  <si>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</si>
  <si>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</si>
  <si>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</si>
  <si>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</si>
  <si>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</si>
  <si>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</si>
  <si>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</si>
  <si>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</si>
  <si>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</si>
  <si>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</si>
  <si>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</si>
  <si>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</si>
  <si>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</si>
  <si>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</si>
  <si>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</si>
  <si>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</si>
  <si>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</si>
  <si>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</si>
  <si>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</si>
  <si>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</si>
  <si>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</si>
  <si>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</si>
  <si>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</si>
  <si>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</si>
  <si>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</si>
  <si>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</si>
  <si>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</si>
  <si>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</si>
  <si>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</si>
  <si>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</si>
  <si>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</si>
  <si>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</si>
  <si>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</si>
  <si>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</si>
  <si>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</si>
  <si>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</si>
  <si>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</si>
  <si>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</si>
  <si>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</si>
  <si>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</si>
  <si>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</si>
  <si>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</si>
  <si>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</si>
  <si>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</si>
  <si>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</si>
  <si>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</si>
  <si>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</si>
  <si>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</si>
  <si>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</si>
  <si>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</si>
  <si>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</si>
  <si>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</si>
  <si>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</si>
  <si>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</si>
  <si>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</si>
  <si>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</si>
  <si>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</si>
  <si>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</si>
  <si>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</si>
  <si>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</si>
  <si>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</si>
  <si>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</si>
  <si>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</si>
  <si>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</si>
  <si>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</si>
  <si>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</si>
  <si>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</si>
  <si>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</si>
  <si>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</si>
  <si>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</si>
  <si>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</si>
  <si>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</si>
  <si>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</si>
  <si>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</si>
  <si>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</si>
  <si>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</si>
  <si>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</si>
  <si>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</si>
  <si>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</si>
  <si>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</si>
  <si>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</si>
  <si>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</si>
  <si>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</si>
  <si>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</si>
  <si>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</si>
  <si>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</si>
  <si>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</si>
  <si>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</si>
  <si>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</si>
  <si>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</si>
  <si>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</si>
  <si>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</si>
  <si>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</si>
  <si>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</si>
  <si>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</si>
  <si>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</si>
  <si>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</si>
  <si>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</si>
  <si>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</si>
  <si>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</si>
  <si>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</si>
  <si>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</si>
  <si>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</si>
  <si>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</si>
  <si>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</si>
  <si>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</si>
  <si>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</si>
  <si>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</si>
  <si>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</si>
  <si>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</si>
  <si>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</si>
  <si>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</si>
  <si>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</si>
  <si>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</si>
  <si>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</si>
  <si>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</si>
  <si>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</si>
  <si>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</si>
  <si>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</si>
  <si>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</si>
  <si>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</si>
  <si>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</si>
  <si>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</si>
  <si>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</si>
  <si>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</si>
  <si>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</si>
  <si>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</si>
  <si>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</si>
  <si>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</si>
  <si>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</si>
  <si>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</si>
  <si>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</si>
  <si>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</si>
  <si>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</si>
  <si>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</si>
  <si>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</si>
  <si>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</si>
  <si>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</si>
  <si>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</si>
  <si>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</si>
  <si>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</si>
  <si>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</si>
  <si>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</si>
  <si>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</si>
  <si>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</si>
  <si>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</si>
  <si>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</si>
  <si>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</si>
  <si>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</si>
  <si>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</si>
  <si>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</si>
  <si>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</si>
  <si>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</si>
  <si>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</si>
  <si>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</si>
  <si>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</si>
  <si>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</si>
  <si>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</si>
  <si>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</si>
  <si>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</si>
  <si>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</si>
  <si>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</si>
  <si>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</si>
  <si>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</si>
  <si>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</si>
  <si>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</si>
  <si>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</si>
  <si>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</si>
  <si>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</si>
  <si>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</si>
  <si>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</si>
  <si>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</si>
  <si>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</si>
  <si>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</si>
  <si>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</si>
  <si>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</si>
  <si>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</si>
  <si>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</si>
  <si>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</si>
  <si>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</si>
  <si>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</si>
  <si>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</si>
  <si>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</si>
  <si>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</si>
  <si>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</si>
  <si>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</si>
  <si>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</si>
  <si>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</si>
  <si>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</si>
  <si>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</si>
  <si>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</si>
  <si>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</si>
  <si>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</si>
  <si>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</si>
  <si>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</si>
  <si>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</si>
  <si>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</si>
  <si>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</si>
  <si>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</si>
  <si>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</si>
  <si>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</si>
  <si>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</si>
  <si>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</si>
  <si>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</si>
  <si>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</si>
  <si>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</si>
  <si>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</si>
  <si>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</si>
  <si>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</si>
  <si>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</si>
  <si>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</si>
  <si>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</si>
  <si>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</si>
  <si>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</si>
  <si>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</si>
  <si>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</si>
  <si>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</si>
  <si>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</si>
  <si>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</si>
  <si>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</si>
  <si>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</si>
  <si>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</si>
  <si>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</si>
  <si>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</si>
  <si>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</si>
  <si>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</si>
  <si>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</si>
  <si>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</si>
  <si>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</si>
  <si>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</si>
  <si>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</si>
  <si>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</si>
  <si>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</si>
  <si>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</si>
  <si>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</si>
  <si>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</si>
  <si>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</si>
  <si>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</si>
  <si>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</si>
  <si>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</si>
  <si>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</si>
  <si>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</si>
  <si>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</si>
  <si>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</si>
  <si>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</si>
  <si>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</si>
  <si>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</si>
  <si>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</si>
  <si>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</si>
  <si>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</si>
  <si>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</si>
  <si>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</si>
  <si>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</si>
  <si>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</si>
  <si>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</si>
  <si>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</si>
  <si>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</si>
  <si>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</si>
  <si>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</si>
  <si>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</si>
  <si>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</si>
  <si>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</si>
  <si>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</si>
  <si>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</si>
  <si>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</si>
  <si>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</si>
  <si>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</si>
  <si>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</si>
  <si>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</si>
  <si>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</si>
  <si>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</si>
  <si>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</si>
  <si>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</si>
  <si>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</si>
  <si>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</si>
  <si>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</si>
  <si>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</si>
  <si>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</si>
  <si>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</si>
  <si>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</si>
  <si>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</si>
  <si>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</si>
  <si>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</si>
  <si>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</si>
  <si>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</si>
  <si>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</si>
  <si>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</si>
  <si>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</si>
  <si>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</si>
  <si>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</si>
  <si>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</si>
  <si>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</si>
  <si>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</si>
  <si>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</si>
  <si>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</si>
  <si>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</si>
  <si>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</si>
  <si>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</si>
  <si>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</si>
  <si>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</si>
  <si>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</si>
  <si>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</si>
  <si>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</si>
  <si>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</si>
  <si>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</si>
  <si>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</si>
  <si>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</si>
  <si>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</si>
  <si>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</si>
  <si>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</si>
  <si>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</si>
  <si>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</si>
  <si>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</si>
  <si>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</si>
  <si>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</si>
  <si>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</si>
  <si>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</si>
  <si>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</si>
  <si>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</si>
  <si>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</si>
  <si>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</si>
  <si>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</si>
  <si>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</si>
  <si>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</si>
  <si>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</si>
  <si>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</si>
  <si>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</si>
  <si>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</si>
  <si>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</si>
  <si>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</si>
  <si>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</si>
  <si>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</si>
  <si>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</si>
  <si>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</si>
  <si>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</si>
  <si>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</si>
  <si>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</si>
  <si>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</si>
  <si>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</si>
  <si>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</si>
  <si>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</si>
  <si>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</si>
  <si>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</si>
  <si>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</si>
  <si>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</si>
  <si>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</si>
  <si>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</si>
  <si>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</si>
  <si>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</si>
  <si>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</si>
  <si>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</si>
  <si>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</si>
  <si>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</si>
  <si>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</si>
  <si>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</si>
  <si>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</si>
  <si>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</si>
  <si>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</si>
  <si>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</si>
  <si>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</si>
  <si>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</si>
  <si>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</si>
  <si>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</si>
  <si>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</si>
  <si>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</si>
  <si>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</si>
  <si>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</si>
  <si>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</si>
  <si>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</si>
  <si>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</si>
  <si>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</si>
  <si>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</si>
  <si>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</si>
  <si>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</si>
  <si>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</si>
  <si>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</si>
  <si>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</si>
  <si>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</si>
  <si>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</si>
  <si>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</si>
  <si>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</si>
  <si>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</si>
  <si>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</si>
  <si>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</si>
  <si>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</si>
  <si>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</si>
  <si>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</si>
  <si>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</si>
  <si>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</si>
  <si>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</si>
  <si>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</si>
  <si>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</si>
  <si>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</si>
  <si>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</si>
  <si>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</si>
  <si>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</si>
  <si>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</si>
  <si>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</si>
  <si>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</si>
  <si>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</si>
  <si>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</si>
  <si>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</si>
  <si>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</si>
  <si>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</si>
  <si>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</si>
  <si>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</si>
  <si>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</si>
  <si>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</si>
  <si>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</si>
  <si>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</si>
  <si>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</si>
  <si>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</si>
  <si>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</si>
  <si>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</si>
  <si>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</si>
  <si>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</si>
  <si>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</si>
  <si>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</si>
  <si>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</si>
  <si>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</si>
  <si>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</si>
  <si>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</si>
  <si>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</si>
  <si>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</si>
  <si>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</si>
  <si>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</si>
  <si>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</si>
  <si>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</si>
  <si>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</si>
  <si>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</si>
  <si>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</si>
  <si>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</si>
  <si>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</si>
  <si>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</si>
  <si>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</si>
  <si>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</si>
  <si>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</si>
  <si>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</si>
  <si>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</si>
  <si>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</si>
  <si>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</si>
  <si>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</si>
  <si>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</si>
  <si>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</si>
  <si>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</si>
  <si>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</si>
  <si>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</si>
  <si>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</si>
  <si>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</si>
  <si>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</si>
  <si>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</si>
  <si>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</si>
  <si>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</si>
  <si>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</si>
  <si>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</si>
  <si>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</si>
  <si>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</si>
  <si>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</si>
  <si>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</si>
  <si>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</si>
  <si>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</si>
  <si>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</si>
  <si>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</si>
  <si>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</si>
  <si>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</si>
  <si>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</si>
  <si>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</si>
  <si>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</si>
  <si>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</si>
  <si>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</si>
  <si>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</si>
  <si>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</si>
  <si>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</si>
  <si>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</si>
  <si>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</si>
  <si>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</si>
  <si>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</si>
  <si>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</si>
  <si>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</si>
  <si>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</si>
  <si>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</si>
  <si>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</si>
  <si>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</si>
  <si>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</si>
  <si>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</si>
  <si>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</si>
  <si>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</si>
  <si>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</si>
  <si>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</si>
  <si>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</si>
  <si>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</si>
  <si>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</si>
  <si>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</si>
  <si>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</si>
  <si>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</si>
  <si>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</si>
  <si>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</si>
  <si>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</si>
  <si>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</si>
  <si>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</si>
  <si>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</si>
  <si>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</si>
  <si>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</si>
  <si>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</si>
  <si>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</si>
  <si>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</si>
  <si>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</si>
  <si>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</si>
  <si>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</si>
  <si>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</si>
  <si>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</si>
  <si>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</si>
  <si>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</si>
  <si>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</si>
  <si>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</si>
  <si>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</si>
  <si>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</si>
  <si>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</si>
  <si>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</si>
  <si>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</si>
  <si>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</si>
  <si>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</si>
  <si>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</si>
  <si>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</si>
  <si>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</si>
  <si>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</si>
  <si>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</si>
  <si>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</si>
  <si>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</si>
  <si>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</si>
  <si>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</si>
  <si>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</si>
  <si>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</si>
  <si>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</si>
  <si>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</si>
  <si>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</si>
  <si>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</si>
  <si>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</si>
  <si>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</si>
  <si>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</si>
  <si>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</si>
  <si>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</si>
  <si>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</si>
  <si>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</si>
  <si>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</si>
  <si>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</si>
  <si>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</si>
  <si>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</si>
  <si>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</si>
  <si>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</si>
  <si>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</si>
  <si>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</si>
  <si>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</si>
  <si>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</si>
  <si>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</si>
  <si>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</si>
  <si>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</si>
  <si>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</si>
  <si>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</si>
  <si>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</si>
  <si>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</si>
  <si>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</si>
  <si>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</si>
  <si>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</si>
  <si>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</si>
  <si>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</si>
  <si>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</si>
  <si>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</si>
  <si>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</si>
  <si>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</si>
  <si>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</si>
  <si>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</si>
  <si>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</si>
  <si>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</si>
  <si>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</si>
  <si>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</si>
  <si>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</si>
  <si>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</si>
  <si>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</si>
  <si>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</si>
  <si>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</si>
  <si>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</si>
  <si>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</si>
  <si>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</si>
  <si>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</si>
  <si>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</si>
  <si>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</si>
  <si>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</si>
  <si>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</si>
  <si>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</si>
  <si>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</si>
  <si>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</si>
  <si>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</si>
  <si>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</si>
  <si>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</si>
  <si>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</si>
  <si>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</si>
  <si>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</si>
  <si>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</si>
  <si>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</si>
  <si>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</si>
  <si>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</si>
  <si>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</si>
  <si>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</si>
  <si>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</si>
  <si>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</si>
  <si>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</si>
  <si>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</si>
  <si>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</si>
  <si>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</si>
  <si>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</si>
  <si>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</si>
  <si>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</si>
  <si>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</si>
  <si>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</si>
  <si>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</si>
  <si>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</si>
  <si>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</si>
  <si>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</si>
  <si>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</si>
  <si>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</si>
  <si>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</si>
  <si>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</si>
  <si>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</si>
  <si>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</si>
  <si>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</si>
  <si>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</si>
  <si>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</si>
  <si>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</si>
  <si>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</si>
  <si>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</si>
  <si>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</si>
  <si>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</si>
  <si>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</si>
  <si>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</si>
  <si>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</si>
  <si>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</si>
  <si>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</si>
  <si>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</si>
  <si>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</si>
  <si>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</si>
  <si>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</si>
  <si>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</si>
  <si>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</si>
  <si>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</si>
  <si>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</si>
  <si>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</si>
  <si>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</si>
  <si>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</si>
  <si>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</si>
  <si>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</si>
  <si>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</si>
  <si>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</si>
  <si>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</si>
  <si>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</si>
  <si>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</si>
  <si>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</si>
  <si>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</si>
  <si>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</si>
  <si>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</si>
  <si>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</si>
  <si>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</si>
  <si>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</si>
  <si>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</si>
  <si>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</si>
  <si>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</si>
  <si>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</si>
  <si>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</si>
  <si>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</si>
  <si>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</si>
  <si>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</si>
  <si>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</si>
  <si>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</si>
  <si>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</si>
  <si>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</si>
  <si>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</si>
  <si>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</si>
  <si>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</si>
  <si>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</si>
  <si>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</si>
  <si>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</si>
  <si>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</si>
  <si>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</si>
  <si>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</si>
  <si>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</si>
  <si>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</si>
  <si>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</si>
  <si>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</si>
  <si>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</si>
  <si>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</si>
  <si>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</si>
  <si>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</si>
  <si>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</si>
  <si>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</si>
  <si>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</si>
  <si>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</si>
  <si>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</si>
  <si>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</si>
  <si>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</si>
  <si>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</si>
  <si>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</si>
  <si>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</si>
  <si>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</si>
  <si>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</si>
  <si>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</si>
  <si>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</si>
  <si>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</si>
  <si>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</si>
  <si>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</si>
  <si>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</si>
  <si>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</si>
  <si>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</si>
  <si>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</si>
  <si>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</si>
  <si>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</si>
  <si>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</si>
  <si>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</si>
  <si>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</si>
  <si>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</si>
  <si>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</si>
  <si>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</si>
  <si>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</si>
  <si>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</si>
  <si>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</si>
  <si>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</si>
  <si>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</si>
  <si>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</si>
  <si>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</si>
  <si>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</si>
  <si>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</si>
  <si>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</si>
  <si>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</si>
  <si>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</si>
  <si>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</si>
  <si>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</si>
  <si>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</si>
  <si>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</si>
  <si>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</si>
  <si>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</si>
  <si>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</si>
  <si>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</si>
  <si>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</si>
  <si>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</si>
  <si>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</si>
  <si>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</si>
  <si>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</si>
  <si>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</si>
  <si>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</si>
  <si>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</si>
  <si>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</si>
  <si>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</si>
  <si>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</si>
  <si>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</si>
  <si>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</si>
  <si>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</si>
  <si>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</si>
  <si>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</si>
  <si>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</si>
  <si>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</si>
  <si>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</si>
  <si>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</si>
  <si>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</si>
  <si>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</si>
  <si>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</si>
  <si>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</si>
  <si>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</si>
  <si>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</si>
  <si>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</si>
  <si>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</si>
  <si>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</si>
  <si>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</si>
  <si>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</si>
  <si>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</si>
  <si>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</si>
  <si>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</si>
  <si>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</si>
  <si>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</si>
  <si>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</si>
  <si>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</si>
  <si>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</si>
  <si>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</si>
  <si>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</si>
  <si>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</si>
  <si>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</si>
  <si>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</si>
  <si>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</si>
  <si>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</si>
  <si>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</si>
  <si>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</si>
  <si>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</si>
  <si>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</si>
  <si>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</si>
  <si>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</si>
  <si>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</si>
  <si>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</si>
  <si>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</si>
  <si>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</si>
  <si>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</si>
  <si>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</si>
  <si>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</si>
  <si>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</si>
  <si>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</si>
  <si>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</si>
  <si>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</si>
  <si>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</si>
  <si>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</si>
  <si>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</si>
  <si>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</si>
  <si>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</si>
  <si>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</si>
  <si>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</si>
  <si>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</si>
  <si>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</si>
  <si>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</si>
  <si>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</si>
  <si>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</si>
  <si>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</si>
  <si>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</si>
  <si>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</si>
  <si>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</si>
  <si>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</si>
  <si>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</si>
  <si>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</si>
  <si>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</si>
  <si>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</si>
  <si>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</si>
  <si>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</si>
  <si>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</si>
  <si>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</si>
  <si>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</si>
  <si>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</si>
  <si>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</si>
  <si>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</si>
  <si>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</si>
  <si>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</si>
  <si>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</si>
  <si>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</si>
  <si>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</si>
  <si>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</si>
  <si>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</si>
  <si>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</si>
  <si>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</si>
  <si>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</si>
  <si>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</si>
  <si>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</si>
  <si>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</si>
  <si>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</si>
  <si>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</si>
  <si>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</si>
  <si>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</si>
  <si>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</si>
  <si>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</si>
  <si>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</si>
  <si>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</si>
  <si>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</si>
  <si>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</si>
  <si>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</si>
  <si>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</si>
  <si>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</si>
  <si>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</si>
  <si>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</si>
  <si>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</si>
  <si>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</si>
  <si>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</si>
  <si>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</si>
  <si>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</si>
  <si>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</si>
  <si>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</si>
  <si>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</si>
  <si>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</si>
  <si>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</si>
  <si>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</si>
  <si>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</si>
  <si>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</si>
  <si>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</si>
  <si>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</si>
  <si>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</si>
  <si>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</si>
  <si>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</si>
  <si>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</si>
  <si>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</si>
  <si>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</si>
  <si>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</si>
  <si>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</si>
  <si>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</si>
  <si>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</si>
  <si>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</si>
  <si>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</si>
  <si>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</si>
  <si>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</si>
  <si>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</si>
  <si>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</si>
  <si>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</si>
  <si>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</si>
  <si>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</si>
  <si>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</si>
  <si>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</si>
  <si>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</si>
  <si>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</si>
  <si>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</si>
  <si>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</si>
  <si>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</si>
  <si>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</si>
  <si>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</si>
  <si>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</si>
  <si>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</si>
  <si>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</si>
  <si>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</si>
  <si>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</si>
  <si>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</si>
  <si>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</si>
  <si>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</si>
  <si>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</si>
  <si>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</si>
  <si>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</si>
  <si>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</si>
  <si>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</si>
  <si>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</si>
  <si>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</si>
  <si>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</si>
  <si>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</si>
  <si>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</si>
  <si>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</si>
  <si>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</si>
  <si>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</si>
  <si>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</si>
  <si>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</si>
  <si>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</si>
  <si>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</si>
  <si>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</si>
  <si>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</si>
  <si>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</si>
  <si>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</si>
  <si>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</si>
  <si>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</si>
  <si>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</si>
  <si>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</si>
  <si>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</si>
  <si>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</si>
  <si>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</si>
  <si>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</si>
  <si>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</si>
  <si>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</si>
  <si>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</si>
  <si>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</si>
  <si>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</si>
  <si>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</si>
  <si>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</si>
  <si>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</si>
  <si>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</si>
  <si>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</si>
  <si>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</si>
  <si>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</si>
  <si>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</si>
  <si>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</si>
  <si>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</si>
  <si>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</si>
  <si>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</si>
  <si>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</si>
  <si>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</si>
  <si>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</si>
  <si>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</si>
  <si>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</si>
  <si>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</si>
  <si>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</si>
  <si>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</si>
  <si>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</si>
  <si>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</si>
  <si>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</si>
  <si>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</si>
  <si>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</si>
  <si>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</si>
  <si>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</si>
  <si>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</si>
  <si>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</si>
  <si>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</si>
  <si>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</si>
  <si>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</si>
  <si>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</si>
  <si>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</si>
  <si>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</si>
  <si>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</si>
  <si>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</si>
  <si>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</si>
  <si>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</si>
  <si>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</si>
  <si>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</si>
  <si>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</si>
  <si>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</si>
  <si>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</si>
  <si>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</si>
  <si>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</si>
  <si>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</si>
  <si>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</si>
  <si>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</si>
  <si>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</si>
  <si>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</si>
  <si>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</si>
  <si>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</si>
  <si>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</si>
  <si>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</si>
  <si>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</si>
  <si>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</si>
  <si>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</si>
  <si>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</si>
  <si>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</si>
  <si>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</si>
  <si>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</si>
  <si>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</si>
  <si>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</si>
  <si>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</si>
  <si>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</si>
  <si>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</si>
  <si>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</si>
  <si>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</si>
  <si>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</si>
  <si>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</si>
  <si>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</si>
  <si>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</si>
  <si>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</si>
  <si>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</si>
  <si>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</si>
  <si>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</si>
  <si>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</si>
  <si>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</si>
  <si>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</si>
  <si>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</si>
  <si>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</si>
  <si>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</si>
  <si>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</si>
  <si>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</si>
  <si>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</si>
  <si>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</si>
  <si>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</si>
  <si>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</si>
  <si>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</si>
  <si>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</si>
  <si>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</si>
  <si>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</si>
  <si>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</si>
  <si>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</si>
  <si>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</si>
  <si>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</si>
  <si>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</si>
  <si>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</si>
  <si>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</si>
  <si>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</si>
  <si>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</si>
  <si>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</si>
  <si>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</si>
  <si>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</si>
  <si>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</si>
  <si>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</si>
  <si>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</si>
  <si>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</si>
  <si>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</si>
  <si>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</si>
  <si>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</si>
  <si>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</si>
  <si>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</si>
  <si>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</si>
  <si>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</si>
  <si>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</si>
  <si>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</si>
  <si>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</si>
  <si>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</si>
  <si>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</si>
  <si>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</si>
  <si>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</si>
  <si>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</si>
  <si>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</si>
  <si>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</si>
  <si>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</si>
  <si>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</si>
  <si>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</si>
  <si>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</si>
  <si>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</si>
  <si>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</si>
  <si>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</si>
  <si>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</si>
  <si>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</si>
  <si>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</si>
  <si>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</si>
  <si>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</si>
  <si>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</si>
  <si>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</si>
  <si>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</si>
  <si>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</si>
  <si>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</si>
  <si>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</si>
  <si>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</si>
  <si>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</si>
  <si>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</si>
  <si>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</si>
  <si>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</si>
  <si>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</si>
  <si>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</si>
  <si>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</si>
  <si>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</si>
  <si>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</si>
  <si>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</si>
  <si>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</si>
  <si>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</si>
  <si>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</si>
  <si>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</si>
  <si>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</si>
  <si>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</si>
  <si>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</si>
  <si>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</si>
  <si>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</si>
  <si>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</si>
  <si>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</si>
  <si>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</si>
  <si>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</si>
  <si>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</si>
  <si>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</si>
  <si>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</si>
  <si>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</si>
  <si>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</si>
  <si>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</si>
  <si>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</si>
  <si>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</si>
  <si>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</si>
  <si>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</si>
  <si>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</si>
  <si>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</si>
  <si>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</si>
  <si>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</si>
  <si>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</si>
  <si>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</si>
  <si>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</si>
  <si>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</si>
  <si>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</si>
  <si>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</si>
  <si>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</si>
  <si>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</si>
  <si>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</si>
  <si>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</si>
  <si>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</si>
  <si>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</si>
  <si>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</si>
  <si>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</si>
  <si>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</si>
  <si>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</si>
  <si>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</si>
  <si>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</si>
  <si>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</si>
  <si>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</si>
  <si>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</si>
  <si>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</si>
  <si>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</si>
  <si>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</si>
  <si>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</si>
  <si>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</si>
  <si>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</si>
  <si>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</si>
  <si>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</si>
  <si>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</si>
  <si>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</si>
  <si>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</si>
  <si>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</si>
  <si>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</si>
  <si>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</si>
  <si>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</si>
  <si>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</si>
  <si>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</si>
  <si>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</si>
  <si>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</si>
  <si>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</si>
  <si>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</si>
  <si>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</si>
  <si>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</si>
  <si>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</si>
  <si>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</si>
  <si>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</si>
  <si>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</si>
  <si>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</si>
  <si>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</si>
  <si>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</si>
  <si>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</si>
  <si>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</si>
  <si>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</si>
  <si>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</si>
  <si>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</si>
  <si>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</si>
  <si>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</si>
  <si>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</si>
  <si>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</si>
  <si>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</si>
  <si>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</si>
  <si>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</si>
  <si>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</si>
  <si>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</si>
  <si>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</si>
  <si>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</si>
  <si>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</si>
  <si>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</si>
  <si>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</si>
  <si>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</si>
  <si>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</si>
  <si>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</si>
  <si>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</si>
  <si>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</si>
  <si>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</si>
  <si>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</si>
  <si>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</si>
  <si>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</si>
  <si>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</si>
  <si>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</si>
  <si>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</si>
  <si>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</si>
  <si>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</si>
  <si>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</si>
  <si>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</si>
  <si>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</si>
  <si>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</si>
  <si>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</si>
  <si>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</si>
  <si>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</si>
  <si>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</si>
  <si>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</si>
  <si>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</si>
  <si>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</si>
  <si>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</si>
  <si>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</si>
  <si>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</si>
  <si>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</si>
  <si>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</si>
  <si>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</si>
  <si>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</si>
  <si>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</si>
  <si>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</si>
  <si>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</si>
  <si>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</si>
  <si>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</si>
  <si>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</si>
  <si>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</si>
  <si>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</si>
  <si>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</si>
  <si>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</si>
  <si>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</si>
  <si>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</si>
  <si>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</si>
  <si>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</si>
  <si>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</si>
  <si>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</si>
  <si>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</si>
  <si>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</si>
  <si>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</si>
  <si>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</si>
  <si>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</si>
  <si>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</si>
  <si>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</si>
  <si>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</si>
  <si>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</si>
  <si>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</si>
  <si>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</si>
  <si>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</si>
  <si>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</si>
  <si>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</si>
  <si>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</si>
  <si>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</si>
  <si>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</si>
  <si>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</si>
  <si>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</si>
  <si>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</si>
  <si>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</si>
  <si>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</si>
  <si>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</si>
  <si>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</si>
  <si>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</si>
  <si>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</si>
  <si>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</si>
  <si>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</si>
  <si>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</si>
  <si>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</si>
  <si>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</si>
  <si>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</si>
  <si>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</si>
  <si>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</si>
  <si>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</si>
  <si>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</si>
  <si>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</si>
  <si>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</si>
  <si>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</si>
  <si>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</si>
  <si>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</si>
  <si>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</si>
  <si>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</si>
  <si>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</si>
  <si>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</si>
  <si>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</si>
  <si>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</si>
  <si>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</si>
  <si>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</si>
  <si>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</si>
  <si>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</si>
  <si>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</si>
  <si>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</si>
  <si>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</si>
  <si>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</si>
  <si>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</si>
  <si>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</si>
  <si>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</si>
  <si>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</si>
  <si>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</si>
  <si>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</si>
  <si>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</si>
  <si>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</si>
  <si>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</si>
  <si>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</si>
  <si>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</si>
  <si>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</si>
  <si>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</si>
  <si>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</si>
  <si>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</si>
  <si>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</si>
  <si>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</si>
  <si>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</si>
  <si>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</si>
  <si>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</si>
  <si>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</si>
  <si>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</si>
  <si>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</si>
  <si>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</si>
  <si>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</si>
  <si>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</si>
  <si>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</si>
  <si>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</si>
  <si>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</si>
  <si>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</si>
  <si>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</si>
  <si>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</si>
  <si>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</si>
  <si>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</si>
  <si>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</si>
  <si>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</si>
  <si>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</si>
  <si>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</si>
  <si>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</si>
  <si>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</si>
  <si>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</si>
  <si>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</si>
  <si>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</si>
  <si>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</si>
  <si>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</si>
  <si>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</si>
  <si>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</si>
  <si>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</si>
  <si>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</si>
  <si>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</si>
  <si>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</si>
  <si>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</si>
  <si>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</si>
  <si>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</si>
  <si>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</si>
  <si>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</si>
  <si>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</si>
  <si>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</si>
  <si>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</si>
  <si>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</si>
  <si>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</si>
  <si>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</si>
  <si>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</si>
  <si>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</si>
  <si>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</si>
  <si>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</si>
  <si>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</si>
  <si>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</si>
  <si>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</si>
  <si>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</si>
  <si>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</si>
  <si>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</si>
  <si>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</si>
  <si>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</si>
  <si>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</si>
  <si>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</si>
  <si>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</si>
  <si>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</si>
  <si>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</si>
  <si>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</si>
  <si>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</si>
  <si>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</si>
  <si>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</si>
  <si>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</si>
  <si>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</si>
  <si>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</si>
  <si>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</si>
  <si>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</si>
  <si>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</si>
  <si>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</si>
  <si>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</si>
  <si>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</si>
  <si>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</si>
  <si>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</si>
  <si>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</si>
  <si>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</si>
  <si>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</si>
  <si>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</si>
  <si>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</si>
  <si>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</si>
  <si>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</si>
  <si>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</si>
  <si>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</si>
  <si>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</si>
  <si>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</si>
  <si>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</si>
  <si>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</si>
  <si>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</si>
  <si>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</si>
  <si>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</si>
  <si>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</si>
  <si>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</si>
  <si>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</si>
  <si>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</si>
  <si>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</si>
  <si>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</si>
  <si>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</si>
  <si>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</si>
  <si>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</si>
  <si>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</si>
  <si>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</si>
  <si>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</si>
  <si>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</si>
  <si>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</si>
  <si>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</si>
  <si>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</si>
  <si>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</si>
  <si>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</si>
  <si>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</si>
  <si>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</si>
  <si>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</si>
  <si>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</si>
  <si>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</si>
  <si>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</si>
  <si>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</si>
  <si>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</si>
  <si>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</si>
  <si>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</si>
  <si>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</si>
  <si>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</si>
  <si>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</si>
  <si>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</si>
  <si>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</si>
  <si>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</si>
  <si>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</si>
  <si>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</si>
  <si>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</si>
  <si>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</si>
  <si>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</si>
  <si>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</si>
  <si>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</si>
  <si>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</si>
  <si>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</si>
  <si>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</si>
  <si>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</si>
  <si>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</si>
  <si>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</si>
  <si>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</si>
  <si>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</si>
  <si>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</si>
  <si>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</si>
  <si>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</si>
  <si>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</si>
  <si>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</si>
  <si>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</si>
  <si>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</si>
  <si>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</si>
  <si>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</si>
  <si>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</si>
  <si>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</si>
  <si>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</si>
  <si>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</si>
  <si>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</si>
  <si>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</si>
  <si>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</si>
  <si>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</si>
  <si>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</si>
  <si>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</si>
  <si>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</si>
  <si>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</si>
  <si>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</si>
  <si>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</si>
  <si>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</si>
  <si>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</si>
  <si>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</si>
  <si>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</si>
  <si>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</si>
  <si>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</si>
  <si>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</si>
  <si>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</si>
  <si>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</si>
  <si>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</si>
  <si>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</si>
  <si>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</si>
  <si>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</si>
  <si>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</si>
  <si>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</si>
  <si>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</si>
  <si>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</si>
  <si>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</si>
  <si>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</si>
  <si>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</si>
  <si>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</si>
  <si>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</si>
  <si>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</si>
  <si>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</si>
  <si>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</si>
  <si>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</si>
  <si>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</si>
  <si>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</si>
  <si>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</si>
  <si>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</si>
  <si>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</si>
  <si>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</si>
  <si>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</si>
  <si>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</si>
  <si>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</si>
  <si>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</si>
  <si>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</si>
  <si>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</si>
  <si>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</si>
  <si>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</si>
  <si>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</si>
  <si>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</si>
  <si>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</si>
  <si>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</si>
  <si>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</si>
  <si>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</si>
  <si>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</si>
  <si>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</si>
  <si>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</si>
  <si>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</si>
  <si>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</si>
  <si>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</si>
  <si>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</si>
  <si>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</si>
  <si>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</si>
  <si>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</si>
  <si>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</si>
  <si>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</si>
  <si>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</si>
  <si>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</si>
  <si>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</si>
  <si>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</si>
  <si>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</si>
  <si>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</si>
  <si>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</si>
  <si>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</si>
  <si>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</si>
  <si>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</si>
  <si>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</si>
  <si>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</si>
  <si>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</si>
  <si>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</si>
  <si>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</si>
  <si>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</si>
  <si>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</si>
  <si>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</si>
  <si>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</si>
  <si>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</si>
  <si>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</si>
  <si>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</si>
  <si>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</si>
  <si>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</si>
  <si>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</si>
  <si>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</si>
  <si>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</si>
  <si>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</si>
  <si>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</si>
  <si>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</si>
  <si>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</si>
  <si>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</si>
  <si>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</si>
  <si>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</si>
  <si>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</si>
  <si>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</si>
  <si>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</si>
  <si>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</si>
  <si>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</si>
  <si>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</si>
  <si>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</si>
  <si>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</si>
  <si>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</si>
  <si>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</si>
  <si>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</si>
  <si>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</si>
  <si>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</si>
  <si>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</si>
  <si>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</si>
  <si>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</si>
  <si>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</si>
  <si>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</si>
  <si>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</si>
  <si>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</si>
  <si>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</si>
  <si>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</si>
  <si>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</si>
  <si>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</si>
  <si>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</si>
  <si>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</si>
  <si>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</si>
  <si>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</si>
  <si>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</si>
  <si>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</si>
  <si>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</si>
  <si>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</si>
  <si>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</si>
  <si>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</si>
  <si>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</si>
  <si>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</si>
  <si>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</si>
  <si>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</si>
  <si>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</si>
  <si>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</si>
  <si>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</si>
  <si>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</si>
  <si>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</si>
  <si>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</si>
  <si>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</si>
  <si>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</si>
  <si>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</si>
  <si>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</si>
  <si>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</si>
  <si>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</si>
  <si>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</si>
  <si>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</si>
  <si>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</si>
  <si>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</si>
  <si>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</si>
  <si>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</si>
  <si>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</si>
  <si>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</si>
  <si>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</si>
  <si>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</si>
  <si>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</si>
  <si>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</si>
  <si>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</si>
  <si>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</si>
  <si>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</si>
  <si>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</si>
  <si>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</si>
  <si>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</si>
  <si>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</si>
  <si>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</si>
  <si>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</si>
  <si>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</si>
  <si>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</si>
  <si>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</si>
  <si>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</si>
  <si>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</si>
  <si>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</si>
  <si>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</si>
  <si>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</si>
  <si>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</si>
  <si>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</si>
  <si>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</si>
  <si>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</si>
  <si>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</si>
  <si>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</si>
  <si>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</si>
  <si>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</si>
  <si>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</si>
  <si>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</si>
  <si>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</si>
  <si>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</si>
  <si>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</si>
  <si>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</si>
  <si>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</si>
  <si>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</si>
  <si>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</si>
  <si>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</si>
  <si>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</si>
  <si>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</si>
  <si>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</si>
  <si>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</si>
  <si>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</si>
  <si>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</si>
  <si>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</si>
  <si>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</si>
  <si>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</si>
  <si>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</si>
  <si>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</si>
  <si>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</si>
  <si>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</si>
  <si>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</si>
  <si>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</si>
  <si>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</si>
  <si>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</si>
  <si>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</si>
  <si>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</si>
  <si>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</si>
  <si>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</si>
  <si>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</si>
  <si>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</si>
  <si>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</si>
  <si>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</si>
  <si>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</si>
  <si>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</si>
  <si>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</si>
  <si>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</si>
  <si>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</si>
  <si>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</si>
  <si>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</si>
  <si>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</si>
  <si>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</si>
  <si>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</si>
  <si>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</si>
  <si>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</si>
  <si>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</si>
  <si>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</si>
  <si>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</si>
  <si>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</si>
  <si>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</si>
  <si>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</si>
  <si>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</si>
  <si>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</si>
  <si>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</si>
  <si>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</si>
  <si>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</si>
  <si>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</si>
  <si>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</si>
  <si>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</si>
  <si>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</si>
  <si>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</si>
  <si>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</si>
  <si>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</si>
  <si>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</si>
  <si>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</si>
  <si>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</si>
  <si>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</si>
  <si>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</si>
  <si>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</si>
  <si>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</si>
  <si>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</si>
  <si>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</si>
  <si>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</si>
  <si>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</si>
  <si>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</si>
  <si>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</si>
  <si>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</si>
  <si>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</si>
  <si>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</si>
  <si>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</si>
  <si>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</si>
  <si>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</si>
  <si>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</si>
  <si>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</si>
  <si>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</si>
  <si>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</si>
  <si>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</si>
  <si>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</si>
  <si>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</si>
  <si>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</si>
  <si>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</si>
  <si>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</si>
  <si>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</si>
  <si>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</si>
  <si>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</si>
  <si>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</si>
  <si>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</si>
  <si>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</si>
  <si>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</si>
  <si>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</si>
  <si>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</si>
  <si>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</si>
  <si>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</si>
  <si>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</si>
  <si>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</si>
  <si>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</si>
  <si>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</si>
  <si>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</si>
  <si>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</si>
  <si>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</si>
  <si>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</si>
  <si>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</si>
  <si>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</si>
  <si>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</si>
  <si>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</si>
  <si>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</si>
  <si>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</si>
  <si>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</si>
  <si>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</si>
  <si>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</si>
  <si>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</si>
  <si>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</si>
  <si>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</si>
  <si>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</si>
  <si>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</si>
  <si>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</si>
  <si>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</si>
  <si>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</si>
  <si>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</si>
  <si>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</si>
  <si>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</si>
  <si>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</si>
  <si>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</si>
  <si>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</si>
  <si>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</si>
  <si>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</si>
  <si>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</si>
  <si>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</si>
  <si>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</si>
  <si>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</si>
  <si>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</si>
  <si>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</si>
  <si>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</si>
  <si>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</si>
  <si>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</si>
  <si>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</si>
  <si>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</si>
  <si>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</si>
  <si>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</si>
  <si>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</si>
  <si>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</si>
  <si>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</si>
  <si>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</si>
  <si>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</si>
  <si>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</si>
  <si>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</si>
  <si>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</si>
  <si>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</si>
  <si>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</si>
  <si>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</si>
  <si>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</si>
  <si>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</si>
  <si>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</si>
  <si>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</si>
  <si>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</si>
  <si>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</si>
  <si>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</si>
  <si>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</si>
  <si>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</si>
  <si>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</si>
  <si>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</si>
  <si>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</si>
  <si>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</si>
  <si>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</si>
  <si>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</si>
  <si>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</si>
  <si>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</si>
  <si>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</si>
  <si>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</si>
  <si>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</si>
  <si>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</si>
  <si>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</si>
  <si>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</si>
  <si>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</si>
  <si>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</si>
  <si>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</si>
  <si>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</si>
  <si>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</si>
  <si>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</si>
  <si>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</si>
  <si>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</si>
  <si>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</si>
  <si>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</si>
  <si>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</si>
  <si>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</si>
  <si>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</si>
  <si>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</si>
  <si>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</si>
  <si>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</si>
  <si>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</si>
  <si>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</si>
  <si>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</si>
  <si>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</si>
  <si>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</si>
  <si>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</si>
  <si>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</si>
  <si>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</si>
  <si>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</si>
  <si>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</si>
  <si>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</si>
  <si>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</si>
  <si>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</si>
  <si>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</si>
  <si>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</si>
  <si>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</si>
  <si>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</si>
  <si>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</si>
  <si>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</si>
  <si>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</si>
  <si>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</si>
  <si>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</si>
  <si>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</si>
  <si>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</si>
  <si>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</si>
  <si>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</si>
  <si>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</si>
  <si>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</si>
  <si>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</si>
  <si>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</si>
  <si>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</si>
  <si>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</si>
  <si>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</si>
  <si>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</si>
  <si>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</si>
  <si>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</si>
  <si>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</si>
  <si>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</si>
  <si>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</si>
  <si>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</si>
  <si>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</si>
  <si>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</si>
  <si>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</si>
  <si>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</si>
  <si>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</si>
  <si>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</si>
  <si>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</si>
  <si>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</si>
  <si>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</si>
  <si>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</si>
  <si>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</si>
  <si>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</si>
  <si>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</si>
  <si>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</si>
  <si>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</si>
  <si>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</si>
  <si>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</si>
  <si>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</si>
  <si>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</si>
  <si>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</si>
  <si>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</si>
  <si>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</si>
  <si>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</si>
  <si>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</si>
  <si>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</si>
  <si>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</si>
  <si>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</si>
  <si>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</si>
  <si>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</si>
  <si>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</si>
  <si>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</si>
  <si>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</si>
  <si>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</si>
  <si>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</si>
  <si>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</si>
  <si>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</si>
  <si>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</si>
  <si>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</si>
  <si>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</si>
  <si>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</si>
  <si>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</si>
  <si>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</si>
  <si>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</si>
  <si>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</si>
  <si>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</si>
  <si>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</si>
  <si>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</si>
  <si>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</si>
  <si>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</si>
  <si>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</si>
  <si>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</si>
  <si>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</si>
  <si>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</si>
  <si>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</si>
  <si>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</si>
  <si>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</si>
  <si>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</si>
  <si>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</si>
  <si>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</si>
  <si>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</si>
  <si>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</si>
  <si>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</si>
  <si>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</si>
  <si>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</si>
  <si>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</si>
  <si>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</si>
  <si>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</si>
  <si>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</si>
  <si>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</si>
  <si>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</si>
  <si>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</si>
  <si>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</si>
  <si>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</si>
  <si>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</si>
  <si>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</si>
  <si>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</si>
  <si>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</si>
  <si>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</si>
  <si>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</si>
  <si>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</si>
  <si>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</si>
  <si>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</si>
  <si>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</si>
  <si>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</si>
  <si>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</si>
  <si>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</si>
  <si>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</si>
  <si>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</si>
  <si>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</si>
  <si>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</si>
  <si>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</si>
  <si>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</si>
  <si>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</si>
  <si>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</si>
  <si>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</si>
  <si>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</si>
  <si>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</si>
  <si>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</si>
  <si>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</si>
  <si>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</si>
  <si>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</si>
  <si>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</si>
  <si>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</si>
  <si>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</si>
  <si>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</si>
  <si>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</si>
  <si>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</si>
  <si>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</si>
  <si>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</si>
  <si>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</si>
  <si>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</si>
  <si>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</si>
  <si>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</si>
  <si>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</si>
  <si>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</si>
  <si>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</si>
  <si>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</si>
  <si>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</si>
  <si>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</si>
  <si>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</si>
  <si>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</si>
  <si>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</si>
  <si>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</si>
  <si>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</si>
  <si>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</si>
  <si>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</si>
  <si>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</si>
  <si>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</si>
  <si>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</si>
  <si>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</si>
  <si>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</si>
  <si>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</si>
  <si>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</si>
  <si>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</si>
  <si>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</si>
  <si>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</si>
  <si>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</si>
  <si>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</si>
  <si>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</si>
  <si>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</si>
  <si>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</si>
  <si>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</si>
  <si>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</si>
  <si>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</si>
  <si>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</si>
  <si>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</si>
  <si>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</si>
  <si>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</si>
  <si>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</si>
  <si>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</si>
  <si>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</si>
  <si>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</si>
  <si>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</si>
  <si>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</si>
  <si>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</si>
  <si>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</si>
  <si>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</si>
  <si>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</si>
  <si>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</si>
  <si>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</si>
  <si>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</si>
  <si>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</si>
  <si>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</si>
  <si>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</si>
  <si>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</si>
  <si>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</si>
  <si>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</si>
  <si>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</si>
  <si>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</si>
  <si>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</si>
  <si>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</si>
  <si>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</si>
  <si>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</si>
  <si>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</si>
  <si>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</si>
  <si>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</si>
  <si>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</si>
  <si>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</si>
  <si>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</si>
  <si>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</si>
  <si>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</si>
  <si>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</si>
  <si>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</si>
  <si>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</si>
  <si>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</si>
  <si>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</si>
  <si>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</si>
  <si>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</si>
  <si>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</si>
  <si>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</si>
  <si>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</si>
  <si>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</si>
  <si>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</si>
  <si>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</si>
  <si>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</si>
  <si>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</si>
  <si>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</si>
  <si>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</si>
  <si>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</si>
  <si>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</si>
  <si>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</si>
  <si>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</si>
  <si>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</si>
  <si>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</si>
  <si>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</si>
  <si>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</si>
  <si>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</si>
  <si>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</si>
  <si>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</si>
  <si>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</si>
  <si>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</si>
  <si>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</si>
  <si>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</si>
  <si>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</si>
  <si>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</si>
  <si>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</si>
  <si>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</si>
  <si>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</si>
  <si>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</si>
  <si>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</si>
  <si>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</si>
  <si>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</si>
  <si>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</si>
  <si>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</si>
  <si>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</si>
  <si>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</si>
  <si>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</si>
  <si>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</si>
  <si>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</si>
  <si>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</si>
  <si>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</si>
  <si>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</si>
  <si>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</si>
  <si>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</si>
  <si>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</si>
  <si>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</si>
  <si>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</si>
  <si>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</si>
  <si>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</si>
  <si>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</si>
  <si>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</si>
  <si>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</si>
  <si>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</si>
  <si>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</si>
  <si>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</si>
  <si>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</si>
  <si>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</si>
  <si>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</si>
  <si>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</si>
  <si>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</si>
  <si>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</si>
  <si>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</si>
  <si>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</si>
  <si>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</si>
  <si>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</si>
  <si>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</si>
  <si>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</si>
  <si>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</si>
  <si>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</si>
  <si>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</si>
  <si>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</si>
  <si>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</si>
  <si>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</si>
  <si>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</si>
  <si>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</si>
  <si>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</si>
  <si>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</si>
  <si>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</si>
  <si>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</si>
  <si>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</si>
  <si>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</si>
  <si>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</si>
  <si>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</si>
  <si>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</si>
  <si>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</si>
  <si>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</si>
  <si>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</si>
  <si>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</si>
  <si>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</si>
  <si>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</si>
  <si>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</si>
  <si>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</si>
  <si>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</si>
  <si>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</si>
  <si>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</si>
  <si>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</si>
  <si>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</si>
  <si>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</si>
  <si>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</si>
  <si>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</si>
  <si>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</si>
  <si>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</si>
  <si>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</si>
  <si>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</si>
  <si>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</si>
  <si>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</si>
  <si>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</si>
  <si>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</si>
  <si>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</si>
  <si>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</si>
  <si>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</si>
  <si>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</si>
  <si>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</si>
  <si>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</si>
  <si>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</si>
  <si>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</si>
  <si>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</si>
  <si>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</si>
  <si>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</si>
  <si>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</si>
  <si>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</si>
  <si>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</si>
  <si>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</si>
  <si>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</si>
  <si>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</si>
  <si>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</si>
  <si>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</si>
  <si>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</si>
  <si>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</si>
  <si>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</si>
  <si>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</si>
  <si>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</si>
  <si>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</si>
  <si>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</si>
  <si>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</si>
  <si>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</si>
  <si>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</si>
  <si>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</si>
  <si>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</si>
  <si>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</si>
  <si>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</si>
  <si>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</si>
  <si>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</si>
  <si>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</si>
  <si>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</si>
  <si>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</si>
  <si>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</si>
  <si>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</si>
  <si>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</si>
  <si>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</si>
  <si>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</si>
  <si>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</si>
  <si>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</si>
  <si>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</si>
  <si>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</si>
  <si>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</si>
  <si>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</si>
  <si>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</si>
  <si>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</si>
  <si>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</si>
  <si>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</si>
  <si>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</si>
  <si>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</si>
  <si>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</si>
  <si>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</si>
  <si>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</si>
  <si>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</si>
  <si>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</si>
  <si>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</si>
  <si>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</si>
  <si>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</si>
  <si>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</si>
  <si>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</si>
  <si>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</si>
  <si>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</si>
  <si>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</si>
  <si>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</si>
  <si>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</si>
  <si>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</si>
  <si>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</si>
  <si>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</si>
  <si>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</si>
  <si>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</si>
  <si>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</si>
  <si>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</si>
  <si>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</si>
  <si>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</si>
  <si>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</si>
  <si>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</si>
  <si>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</si>
  <si>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</si>
  <si>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</si>
  <si>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</si>
  <si>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</si>
  <si>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</si>
  <si>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</si>
  <si>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</si>
  <si>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</si>
  <si>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</si>
  <si>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</si>
  <si>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</si>
  <si>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</si>
  <si>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</si>
  <si>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</si>
  <si>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</si>
  <si>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</si>
  <si>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</si>
  <si>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</si>
  <si>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</si>
  <si>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</si>
  <si>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</si>
  <si>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</si>
  <si>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</si>
  <si>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</si>
  <si>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</si>
  <si>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</si>
  <si>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</si>
  <si>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</si>
  <si>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</si>
  <si>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</si>
  <si>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</si>
  <si>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</si>
  <si>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</si>
  <si>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</si>
  <si>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</si>
  <si>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</si>
  <si>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</si>
  <si>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</si>
  <si>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</si>
  <si>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</si>
  <si>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</si>
  <si>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</si>
  <si>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</si>
  <si>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</si>
  <si>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</si>
  <si>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</si>
  <si>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</si>
  <si>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</si>
  <si>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</si>
  <si>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</si>
  <si>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</si>
  <si>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</si>
  <si>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</si>
  <si>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</si>
  <si>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</si>
  <si>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</si>
  <si>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</si>
  <si>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</si>
  <si>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</si>
  <si>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</si>
  <si>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</si>
  <si>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</si>
  <si>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</si>
  <si>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</si>
  <si>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</si>
  <si>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</si>
  <si>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</si>
  <si>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</si>
  <si>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</si>
  <si>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</si>
  <si>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</si>
  <si>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</si>
  <si>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</si>
  <si>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</si>
  <si>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</si>
  <si>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</si>
  <si>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</si>
  <si>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</si>
  <si>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</si>
  <si>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</si>
  <si>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</si>
  <si>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</si>
  <si>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</si>
  <si>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</si>
  <si>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</si>
  <si>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</si>
  <si>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</si>
  <si>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</si>
  <si>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</si>
  <si>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</si>
  <si>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</si>
  <si>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</si>
  <si>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</si>
  <si>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</si>
  <si>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</si>
  <si>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</si>
  <si>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</si>
  <si>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</si>
  <si>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</si>
  <si>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</si>
  <si>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</si>
  <si>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</si>
  <si>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</si>
  <si>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</si>
  <si>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</si>
  <si>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</si>
  <si>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</si>
  <si>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</si>
  <si>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</si>
  <si>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</si>
  <si>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</si>
  <si>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</si>
  <si>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</si>
  <si>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</si>
  <si>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</si>
  <si>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</si>
  <si>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</si>
  <si>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</si>
  <si>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</si>
  <si>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</si>
  <si>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</si>
  <si>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</si>
  <si>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</si>
  <si>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</si>
  <si>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</si>
  <si>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</si>
  <si>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</si>
  <si>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</si>
  <si>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</si>
  <si>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</si>
  <si>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</si>
  <si>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</si>
  <si>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</si>
  <si>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</si>
  <si>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</si>
  <si>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</si>
  <si>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</si>
  <si>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</si>
  <si>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</si>
  <si>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</si>
  <si>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</si>
  <si>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</si>
  <si>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</si>
  <si>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</si>
  <si>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</si>
  <si>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</si>
  <si>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</si>
  <si>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</si>
  <si>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</si>
  <si>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</si>
  <si>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</si>
  <si>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</si>
  <si>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</si>
  <si>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</si>
  <si>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</si>
  <si>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</si>
  <si>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</si>
  <si>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</si>
  <si>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</si>
  <si>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</si>
  <si>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</si>
  <si>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</si>
  <si>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</si>
  <si>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</si>
  <si>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</si>
  <si>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</si>
  <si>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</si>
  <si>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</si>
  <si>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</si>
  <si>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</si>
  <si>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</si>
  <si>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</si>
  <si>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</si>
  <si>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</si>
  <si>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</si>
  <si>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</si>
  <si>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</si>
  <si>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</si>
  <si>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</si>
  <si>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</si>
  <si>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</si>
  <si>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</si>
  <si>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</si>
  <si>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</si>
  <si>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</si>
  <si>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</si>
  <si>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</si>
  <si>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</si>
  <si>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</si>
  <si>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</si>
  <si>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</si>
  <si>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</si>
  <si>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</si>
  <si>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</si>
  <si>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</si>
  <si>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</si>
  <si>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</si>
  <si>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</si>
  <si>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</si>
  <si>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</si>
  <si>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</si>
  <si>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</si>
  <si>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</si>
  <si>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</si>
  <si>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</si>
  <si>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</si>
  <si>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</si>
  <si>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</si>
  <si>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</si>
  <si>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</si>
  <si>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</si>
  <si>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</si>
  <si>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</si>
  <si>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</si>
  <si>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</si>
  <si>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</si>
  <si>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</si>
  <si>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</si>
  <si>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</si>
  <si>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</si>
  <si>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</si>
  <si>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</si>
  <si>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</si>
  <si>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</si>
  <si>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</si>
  <si>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</si>
  <si>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</si>
  <si>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</si>
  <si>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</si>
  <si>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</si>
  <si>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</si>
  <si>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</si>
  <si>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</si>
  <si>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</si>
  <si>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</si>
  <si>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</si>
  <si>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</si>
  <si>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</si>
  <si>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</si>
  <si>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</si>
  <si>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</si>
  <si>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</si>
  <si>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</si>
  <si>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</si>
  <si>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</si>
  <si>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</si>
  <si>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</si>
  <si>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</si>
  <si>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</si>
  <si>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</si>
  <si>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</si>
  <si>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</si>
  <si>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</si>
  <si>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</si>
  <si>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</si>
  <si>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</si>
  <si>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</si>
  <si>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</si>
  <si>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</si>
  <si>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</si>
  <si>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</si>
  <si>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</si>
  <si>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</si>
  <si>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</si>
  <si>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</si>
  <si>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</si>
  <si>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</si>
  <si>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</si>
  <si>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</si>
  <si>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</si>
  <si>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</si>
  <si>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</si>
  <si>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</si>
  <si>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</si>
  <si>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</si>
  <si>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</si>
  <si>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</si>
  <si>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</si>
  <si>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</si>
  <si>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</si>
  <si>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</si>
  <si>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</si>
  <si>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</si>
  <si>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</si>
  <si>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</si>
  <si>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</si>
  <si>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</si>
  <si>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</si>
  <si>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</si>
  <si>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</si>
  <si>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</si>
  <si>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</si>
  <si>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</si>
  <si>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</si>
  <si>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</si>
  <si>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</si>
  <si>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</si>
  <si>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</si>
  <si>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</si>
  <si>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</si>
  <si>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</si>
  <si>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</si>
  <si>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</si>
  <si>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</si>
  <si>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</si>
  <si>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</si>
  <si>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</si>
  <si>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</si>
  <si>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</si>
  <si>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</si>
  <si>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</si>
  <si>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</si>
  <si>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</si>
  <si>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</si>
  <si>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</si>
  <si>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</si>
  <si>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</si>
  <si>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</si>
  <si>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</si>
  <si>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</si>
  <si>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</si>
  <si>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</si>
  <si>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</si>
  <si>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</si>
  <si>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</si>
  <si>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</si>
  <si>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</si>
  <si>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</si>
  <si>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</si>
  <si>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</si>
  <si>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</si>
  <si>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</si>
  <si>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</si>
  <si>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</si>
  <si>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</si>
  <si>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</si>
  <si>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</si>
  <si>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</si>
  <si>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</si>
  <si>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</si>
  <si>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</si>
  <si>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</si>
  <si>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</si>
  <si>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</si>
  <si>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</si>
  <si>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</si>
  <si>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</si>
  <si>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</si>
  <si>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</si>
  <si>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</si>
  <si>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</si>
  <si>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</si>
  <si>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</si>
  <si>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</si>
  <si>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</si>
  <si>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</si>
  <si>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</si>
  <si>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</si>
  <si>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</si>
  <si>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</si>
  <si>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</si>
  <si>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</si>
  <si>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</si>
  <si>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</si>
  <si>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</si>
  <si>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</si>
  <si>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</si>
  <si>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</si>
  <si>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</si>
  <si>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</si>
  <si>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</si>
  <si>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</si>
  <si>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</si>
  <si>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</si>
  <si>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</si>
  <si>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</si>
  <si>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</si>
  <si>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</si>
  <si>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</si>
  <si>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</si>
  <si>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</si>
  <si>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</si>
  <si>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</si>
  <si>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</si>
  <si>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</si>
  <si>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</si>
  <si>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</si>
  <si>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</si>
  <si>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</si>
  <si>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</si>
  <si>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</si>
  <si>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</si>
  <si>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</si>
  <si>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</si>
  <si>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</si>
  <si>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</si>
  <si>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</si>
  <si>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</si>
  <si>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</si>
  <si>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</si>
  <si>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</si>
  <si>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</si>
  <si>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</si>
  <si>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</si>
  <si>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</si>
  <si>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</si>
  <si>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</si>
  <si>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</si>
  <si>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</si>
  <si>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</si>
  <si>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</si>
  <si>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</si>
  <si>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</si>
  <si>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</si>
  <si>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</si>
  <si>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</si>
  <si>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</si>
  <si>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</si>
  <si>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</si>
  <si>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</si>
  <si>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</si>
  <si>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</si>
  <si>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</si>
  <si>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</si>
  <si>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</si>
  <si>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</si>
  <si>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</si>
  <si>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</si>
  <si>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</si>
  <si>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</si>
  <si>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</si>
  <si>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</si>
  <si>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</si>
  <si>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</si>
  <si>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</si>
  <si>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</si>
  <si>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</si>
  <si>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</si>
  <si>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</si>
  <si>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</si>
  <si>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</si>
  <si>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</si>
  <si>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</si>
  <si>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</si>
  <si>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</si>
  <si>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</si>
  <si>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</si>
  <si>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</si>
  <si>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</si>
  <si>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</si>
  <si>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</si>
  <si>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</si>
  <si>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</si>
  <si>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</si>
  <si>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</si>
  <si>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</si>
  <si>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</si>
  <si>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</si>
  <si>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</si>
  <si>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</si>
  <si>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</si>
  <si>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</si>
  <si>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</si>
  <si>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</si>
  <si>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</si>
  <si>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</si>
  <si>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</si>
  <si>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</si>
  <si>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</si>
  <si>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</si>
  <si>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</si>
  <si>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</si>
  <si>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</si>
  <si>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</si>
  <si>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</si>
  <si>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</si>
  <si>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</si>
  <si>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</si>
  <si>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</si>
  <si>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</si>
  <si>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</si>
  <si>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</si>
  <si>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</si>
  <si>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</si>
  <si>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</si>
  <si>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</si>
  <si>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</si>
  <si>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</si>
  <si>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</si>
  <si>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</si>
  <si>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</si>
  <si>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</si>
  <si>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</si>
  <si>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</si>
  <si>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</si>
  <si>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</si>
  <si>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</si>
  <si>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</si>
  <si>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</si>
  <si>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</si>
  <si>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</si>
  <si>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</si>
  <si>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</si>
  <si>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</si>
  <si>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</si>
  <si>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</si>
  <si>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</si>
  <si>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</si>
  <si>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</si>
  <si>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</si>
  <si>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</si>
  <si>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</si>
  <si>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</si>
  <si>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</si>
  <si>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</si>
  <si>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</si>
  <si>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</si>
  <si>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</si>
  <si>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</si>
  <si>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</si>
  <si>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</si>
  <si>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</si>
  <si>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</si>
  <si>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</si>
  <si>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</si>
  <si>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</si>
  <si>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</si>
  <si>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</si>
  <si>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</si>
  <si>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</si>
  <si>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</si>
  <si>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</si>
  <si>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</si>
  <si>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</si>
  <si>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</si>
  <si>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</si>
  <si>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</si>
  <si>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</si>
  <si>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</si>
  <si>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</si>
  <si>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</si>
  <si>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</si>
  <si>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</si>
  <si>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</si>
  <si>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</si>
  <si>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</si>
  <si>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</si>
  <si>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</si>
  <si>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</si>
  <si>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</si>
  <si>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</si>
  <si>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</si>
  <si>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</si>
  <si>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</si>
  <si>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</si>
  <si>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</si>
  <si>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</si>
  <si>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</si>
  <si>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</si>
  <si>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</si>
  <si>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</si>
  <si>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</si>
  <si>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</si>
  <si>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</si>
  <si>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</si>
  <si>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</si>
  <si>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</si>
  <si>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</si>
  <si>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</si>
  <si>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</si>
  <si>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</si>
  <si>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</si>
  <si>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</si>
  <si>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</si>
  <si>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</si>
  <si>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</si>
  <si>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</si>
  <si>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</si>
  <si>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</si>
  <si>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</si>
  <si>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</si>
  <si>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</si>
  <si>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</si>
  <si>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</si>
  <si>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</si>
  <si>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</si>
  <si>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</si>
  <si>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</si>
  <si>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</si>
  <si>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</si>
  <si>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</si>
  <si>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</si>
  <si>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</si>
  <si>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</si>
  <si>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</si>
  <si>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</si>
  <si>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</si>
  <si>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</si>
  <si>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</si>
  <si>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</si>
  <si>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</si>
  <si>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</si>
  <si>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</si>
  <si>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</si>
  <si>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</si>
  <si>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</si>
  <si>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</si>
  <si>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</si>
  <si>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</si>
  <si>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</si>
  <si>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</si>
  <si>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</si>
  <si>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</si>
  <si>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</si>
  <si>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</si>
  <si>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</si>
  <si>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</si>
  <si>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</si>
  <si>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</si>
  <si>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</si>
  <si>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</si>
  <si>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</si>
  <si>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</si>
  <si>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</si>
  <si>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</si>
  <si>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</si>
  <si>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</si>
  <si>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</si>
  <si>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</si>
  <si>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</si>
  <si>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</si>
  <si>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</si>
  <si>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</si>
  <si>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</si>
  <si>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</si>
  <si>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</si>
  <si>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</si>
  <si>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</si>
  <si>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</si>
  <si>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</si>
  <si>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</si>
  <si>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</si>
  <si>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</si>
  <si>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</si>
  <si>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</si>
  <si>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</si>
  <si>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</si>
  <si>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</si>
  <si>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</si>
  <si>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</si>
  <si>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</si>
  <si>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</si>
  <si>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</si>
  <si>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</si>
  <si>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</si>
  <si>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</si>
  <si>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</si>
  <si>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</si>
  <si>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</si>
  <si>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</si>
  <si>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</si>
  <si>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</si>
  <si>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</si>
  <si>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</si>
  <si>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</si>
  <si>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</si>
  <si>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</si>
  <si>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</si>
  <si>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</si>
  <si>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</si>
  <si>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</si>
  <si>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</si>
  <si>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</si>
  <si>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</si>
  <si>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</si>
  <si>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</si>
  <si>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</si>
  <si>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</si>
  <si>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</si>
  <si>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</si>
  <si>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</si>
  <si>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</si>
  <si>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</si>
  <si>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</si>
  <si>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</si>
  <si>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</si>
  <si>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</si>
  <si>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</si>
  <si>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</si>
  <si>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</si>
  <si>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</si>
  <si>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</si>
  <si>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</si>
  <si>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</si>
  <si>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</si>
  <si>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</si>
  <si>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</si>
  <si>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</si>
  <si>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</si>
  <si>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</si>
  <si>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</si>
  <si>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</si>
  <si>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</si>
  <si>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</si>
  <si>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</si>
  <si>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</si>
  <si>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</si>
  <si>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</si>
  <si>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</si>
  <si>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</si>
  <si>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</si>
  <si>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</si>
  <si>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</si>
  <si>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</si>
  <si>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</si>
  <si>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</si>
  <si>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</si>
  <si>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</si>
  <si>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</si>
  <si>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</si>
  <si>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</si>
  <si>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</si>
  <si>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</si>
  <si>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</si>
  <si>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</si>
  <si>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</si>
  <si>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</si>
  <si>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</si>
  <si>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</si>
  <si>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</si>
  <si>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</si>
  <si>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</si>
  <si>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</si>
  <si>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</si>
  <si>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</si>
  <si>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</si>
  <si>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</si>
  <si>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</si>
  <si>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</si>
  <si>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</si>
  <si>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</si>
  <si>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</si>
  <si>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</si>
  <si>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</si>
  <si>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</si>
  <si>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</si>
  <si>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</si>
  <si>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</si>
  <si>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</si>
  <si>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</si>
  <si>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</si>
  <si>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</si>
  <si>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</si>
  <si>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</si>
  <si>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</si>
  <si>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</si>
  <si>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</si>
  <si>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</si>
  <si>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</si>
  <si>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</si>
  <si>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</si>
  <si>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</si>
  <si>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</si>
  <si>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</si>
  <si>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</si>
  <si>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</si>
  <si>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</si>
  <si>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</si>
  <si>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</si>
  <si>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</si>
  <si>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</si>
  <si>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</si>
  <si>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</si>
  <si>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</si>
  <si>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</si>
  <si>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</si>
  <si>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</si>
  <si>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</si>
  <si>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</si>
  <si>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</si>
  <si>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</si>
  <si>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</si>
  <si>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</si>
  <si>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</si>
  <si>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</si>
  <si>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</si>
  <si>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</si>
  <si>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</si>
  <si>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</si>
  <si>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</si>
  <si>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</si>
  <si>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</si>
  <si>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</si>
  <si>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</si>
  <si>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</si>
  <si>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</si>
  <si>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</si>
  <si>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</si>
  <si>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</si>
  <si>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</si>
  <si>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</si>
  <si>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</si>
  <si>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</si>
  <si>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</si>
  <si>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</si>
  <si>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</si>
  <si>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</si>
  <si>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</si>
  <si>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</si>
  <si>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</si>
  <si>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</si>
  <si>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</si>
  <si>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</si>
  <si>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</si>
  <si>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</si>
  <si>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</si>
  <si>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</si>
  <si>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</si>
  <si>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</si>
  <si>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</si>
  <si>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</si>
  <si>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</si>
  <si>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</si>
  <si>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</si>
  <si>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</si>
  <si>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</si>
  <si>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</si>
  <si>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</si>
  <si>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</si>
  <si>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</si>
  <si>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</si>
  <si>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</si>
  <si>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</si>
  <si>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</si>
  <si>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</si>
  <si>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</si>
  <si>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</si>
  <si>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</si>
  <si>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</si>
  <si>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</si>
  <si>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</si>
  <si>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</si>
  <si>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</si>
  <si>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</si>
  <si>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</si>
  <si>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</si>
  <si>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</si>
  <si>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</si>
  <si>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</si>
  <si>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</si>
  <si>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</si>
  <si>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</si>
  <si>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</si>
  <si>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</si>
  <si>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</si>
  <si>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</si>
  <si>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</si>
  <si>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</si>
  <si>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</si>
  <si>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</si>
  <si>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</si>
  <si>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</si>
  <si>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</si>
  <si>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</si>
  <si>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</si>
  <si>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</si>
  <si>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</si>
  <si>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</si>
  <si>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</si>
  <si>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</si>
  <si>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</si>
  <si>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</si>
  <si>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</si>
  <si>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</si>
  <si>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</si>
  <si>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</si>
  <si>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</si>
  <si>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</si>
  <si>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</si>
  <si>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</si>
  <si>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</si>
  <si>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</si>
  <si>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</si>
  <si>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</si>
  <si>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</si>
  <si>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</si>
  <si>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</si>
  <si>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</si>
  <si>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</si>
  <si>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</si>
  <si>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</si>
  <si>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</si>
  <si>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</si>
  <si>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</si>
  <si>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</si>
  <si>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</si>
  <si>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</si>
  <si>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</si>
  <si>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</si>
  <si>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</si>
  <si>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</si>
  <si>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</si>
  <si>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</si>
  <si>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</si>
  <si>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</si>
  <si>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</si>
  <si>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</si>
  <si>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</si>
  <si>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</si>
  <si>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</si>
  <si>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</si>
  <si>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</si>
  <si>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</si>
  <si>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</si>
  <si>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</si>
  <si>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</si>
  <si>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</si>
  <si>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</si>
  <si>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</si>
  <si>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</si>
  <si>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</si>
  <si>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</si>
  <si>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</si>
  <si>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</si>
  <si>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</si>
  <si>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</si>
  <si>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</si>
  <si>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</si>
  <si>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</si>
  <si>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</si>
  <si>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</si>
  <si>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</si>
  <si>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</si>
  <si>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</si>
  <si>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</si>
  <si>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</si>
  <si>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</si>
  <si>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</si>
  <si>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</si>
  <si>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</si>
  <si>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</si>
  <si>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</si>
  <si>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</si>
  <si>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</si>
  <si>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</si>
  <si>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</si>
  <si>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</si>
  <si>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</si>
  <si>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</si>
  <si>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</si>
  <si>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</si>
  <si>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</si>
  <si>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</si>
  <si>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</si>
  <si>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</si>
  <si>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</si>
  <si>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</si>
  <si>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</si>
  <si>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</si>
  <si>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</si>
  <si>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</si>
  <si>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</si>
  <si>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</si>
  <si>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</si>
  <si>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</si>
  <si>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</si>
  <si>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</si>
  <si>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</si>
  <si>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</si>
  <si>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</si>
  <si>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</si>
  <si>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</si>
  <si>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</si>
  <si>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</si>
  <si>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</si>
  <si>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</si>
  <si>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</si>
  <si>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</si>
  <si>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</si>
  <si>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</si>
  <si>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</si>
  <si>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</si>
  <si>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</si>
  <si>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</si>
  <si>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</si>
  <si>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</si>
  <si>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</si>
  <si>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</si>
  <si>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</si>
  <si>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</si>
  <si>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</si>
  <si>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</si>
  <si>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</si>
  <si>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</si>
  <si>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</si>
  <si>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</si>
  <si>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</si>
  <si>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</si>
  <si>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</si>
  <si>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</si>
  <si>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</si>
  <si>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</si>
  <si>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</si>
  <si>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</si>
  <si>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</si>
  <si>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</si>
  <si>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</si>
  <si>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</si>
  <si>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</si>
  <si>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</si>
  <si>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</si>
  <si>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</si>
  <si>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</si>
  <si>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</si>
  <si>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</si>
  <si>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</si>
  <si>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</si>
  <si>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</si>
  <si>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</si>
  <si>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</si>
  <si>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</si>
  <si>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</si>
  <si>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</si>
  <si>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</si>
  <si>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</si>
  <si>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</si>
  <si>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</si>
  <si>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</si>
  <si>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</si>
  <si>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</si>
  <si>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</si>
  <si>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</si>
  <si>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</si>
  <si>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</si>
  <si>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</si>
  <si>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</si>
  <si>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</si>
  <si>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</si>
  <si>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</si>
  <si>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</si>
  <si>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</si>
  <si>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</si>
  <si>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</si>
  <si>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</si>
  <si>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</si>
  <si>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</si>
  <si>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</si>
  <si>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</si>
  <si>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</si>
  <si>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</si>
  <si>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</si>
  <si>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</si>
  <si>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</si>
  <si>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</si>
  <si>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</si>
  <si>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</si>
  <si>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</si>
  <si>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</si>
  <si>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</si>
  <si>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</si>
  <si>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</si>
  <si>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</si>
  <si>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</si>
  <si>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</si>
  <si>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</si>
  <si>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</si>
  <si>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</si>
  <si>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</si>
  <si>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</si>
  <si>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</si>
  <si>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</si>
  <si>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</si>
  <si>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</si>
  <si>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</si>
  <si>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</si>
  <si>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</si>
  <si>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</si>
  <si>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</si>
  <si>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</si>
  <si>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</si>
  <si>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</si>
  <si>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</si>
  <si>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</si>
  <si>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</si>
  <si>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</si>
  <si>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</si>
  <si>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</si>
  <si>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</si>
  <si>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</si>
  <si>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</si>
  <si>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</si>
  <si>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</si>
  <si>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</si>
  <si>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</si>
  <si>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</si>
  <si>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</si>
  <si>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</si>
  <si>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</si>
  <si>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</si>
  <si>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</si>
  <si>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</si>
  <si>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</si>
  <si>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</si>
  <si>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</si>
  <si>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</si>
  <si>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</si>
  <si>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</si>
  <si>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</si>
  <si>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</si>
  <si>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</si>
  <si>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</si>
  <si>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</si>
  <si>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</si>
  <si>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</si>
  <si>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</si>
  <si>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</si>
  <si>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</si>
  <si>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</si>
  <si>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</si>
  <si>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</si>
  <si>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</si>
  <si>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</si>
  <si>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</si>
  <si>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</si>
  <si>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</si>
  <si>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</si>
  <si>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</si>
  <si>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</si>
  <si>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</si>
  <si>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</si>
  <si>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</si>
  <si>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</si>
  <si>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</si>
  <si>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</si>
  <si>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</si>
  <si>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</si>
  <si>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</si>
  <si>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</si>
  <si>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</si>
  <si>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</si>
  <si>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</si>
  <si>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</si>
  <si>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</si>
  <si>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</si>
  <si>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</si>
  <si>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</si>
  <si>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</si>
  <si>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</si>
  <si>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</si>
  <si>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</si>
  <si>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</si>
  <si>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</si>
  <si>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</si>
  <si>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</si>
  <si>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</si>
  <si>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</si>
  <si>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</si>
  <si>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</si>
  <si>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</si>
  <si>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</si>
  <si>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</si>
  <si>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</si>
  <si>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</si>
  <si>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</si>
  <si>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</si>
  <si>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</si>
  <si>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</si>
  <si>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</si>
  <si>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</si>
  <si>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</si>
  <si>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</si>
  <si>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</si>
  <si>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</si>
  <si>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</si>
  <si>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</si>
  <si>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</si>
  <si>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</si>
  <si>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</si>
  <si>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</si>
  <si>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</si>
  <si>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</si>
  <si>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</si>
  <si>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</si>
  <si>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</si>
  <si>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</si>
  <si>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</si>
  <si>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</si>
  <si>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</si>
  <si>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</si>
  <si>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</si>
  <si>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</si>
  <si>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</si>
  <si>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</si>
  <si>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</si>
  <si>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</si>
  <si>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</si>
  <si>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</si>
  <si>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</si>
  <si>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</si>
  <si>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</si>
  <si>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</si>
  <si>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</si>
  <si>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</si>
  <si>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</si>
  <si>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</si>
  <si>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</si>
  <si>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</si>
  <si>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</si>
  <si>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</si>
  <si>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</si>
  <si>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</si>
  <si>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</si>
  <si>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</si>
  <si>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</si>
  <si>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</si>
  <si>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</si>
  <si>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</si>
  <si>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</si>
  <si>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</si>
  <si>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</si>
  <si>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</si>
  <si>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</si>
  <si>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</si>
  <si>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</si>
  <si>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</si>
  <si>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</si>
  <si>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</si>
  <si>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</si>
  <si>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</si>
  <si>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</si>
  <si>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</si>
  <si>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</si>
  <si>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</si>
  <si>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</si>
  <si>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</si>
  <si>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</si>
  <si>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</si>
  <si>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</si>
  <si>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</si>
  <si>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</si>
  <si>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</si>
  <si>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</si>
  <si>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</si>
  <si>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</si>
  <si>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</si>
  <si>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</si>
  <si>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</si>
  <si>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</si>
  <si>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</si>
  <si>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</si>
  <si>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</si>
  <si>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</si>
  <si>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</si>
  <si>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</si>
  <si>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</si>
  <si>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</si>
  <si>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</si>
  <si>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</si>
  <si>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</si>
  <si>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</si>
  <si>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</si>
  <si>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</si>
  <si>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</si>
  <si>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</si>
  <si>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</si>
  <si>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</si>
  <si>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</si>
  <si>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</si>
  <si>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</si>
  <si>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</si>
  <si>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</si>
  <si>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</si>
  <si>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</si>
  <si>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</si>
  <si>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</si>
  <si>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</si>
  <si>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</si>
  <si>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</si>
  <si>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</si>
  <si>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</si>
  <si>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</si>
  <si>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</si>
  <si>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</si>
  <si>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</si>
  <si>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</si>
  <si>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</si>
  <si>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</si>
  <si>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</si>
  <si>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</si>
  <si>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</si>
  <si>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</si>
  <si>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</si>
  <si>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</si>
  <si>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</si>
  <si>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</si>
  <si>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</si>
  <si>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</si>
  <si>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</si>
  <si>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</si>
  <si>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</si>
  <si>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</si>
  <si>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</si>
  <si>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</si>
  <si>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</si>
  <si>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</si>
  <si>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</si>
  <si>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</si>
  <si>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</si>
  <si>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</si>
  <si>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</si>
  <si>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</si>
  <si>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</si>
  <si>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</si>
  <si>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</si>
  <si>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</si>
  <si>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</si>
  <si>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</si>
  <si>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</si>
  <si>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</si>
  <si>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</si>
  <si>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</si>
  <si>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</si>
  <si>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</si>
  <si>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</si>
  <si>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</si>
  <si>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</si>
  <si>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</si>
  <si>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</si>
  <si>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</si>
  <si>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</si>
  <si>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</si>
  <si>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</si>
  <si>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</si>
  <si>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</si>
  <si>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</si>
  <si>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</si>
  <si>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</si>
  <si>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</si>
  <si>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</si>
  <si>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</si>
  <si>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</si>
  <si>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</si>
  <si>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</si>
  <si>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</si>
  <si>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</si>
  <si>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</si>
  <si>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</si>
  <si>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</si>
  <si>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</si>
  <si>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</si>
  <si>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</si>
  <si>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</si>
  <si>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</si>
  <si>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</si>
  <si>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</si>
  <si>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</si>
  <si>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</si>
  <si>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</si>
  <si>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</si>
  <si>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</si>
  <si>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</si>
  <si>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</si>
  <si>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</si>
  <si>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</si>
  <si>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</si>
  <si>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</si>
  <si>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</si>
  <si>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</si>
  <si>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</si>
  <si>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</si>
  <si>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</si>
  <si>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</si>
  <si>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</si>
  <si>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</si>
  <si>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</si>
  <si>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</si>
  <si>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</si>
  <si>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</si>
  <si>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</si>
  <si>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</si>
  <si>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</si>
  <si>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</si>
  <si>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</si>
  <si>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</si>
  <si>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</si>
  <si>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</si>
  <si>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</si>
  <si>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</si>
  <si>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</si>
  <si>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</si>
  <si>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</si>
  <si>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</si>
  <si>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</si>
  <si>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</si>
  <si>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</si>
  <si>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</si>
  <si>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</si>
  <si>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</si>
  <si>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</si>
  <si>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</si>
  <si>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</si>
  <si>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</si>
  <si>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</si>
  <si>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</si>
  <si>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</si>
  <si>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</si>
  <si>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</si>
  <si>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</si>
  <si>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</si>
  <si>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</si>
  <si>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</si>
  <si>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</si>
  <si>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</si>
  <si>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</si>
  <si>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</si>
  <si>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</si>
  <si>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</si>
  <si>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</si>
  <si>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</si>
  <si>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</si>
  <si>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</si>
  <si>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</si>
  <si>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</si>
  <si>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</si>
  <si>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</si>
  <si>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</si>
  <si>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</si>
  <si>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</si>
  <si>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</si>
  <si>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</si>
  <si>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</si>
  <si>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</si>
  <si>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</si>
  <si>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</si>
  <si>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</si>
  <si>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</si>
  <si>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</si>
  <si>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</si>
  <si>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</si>
  <si>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</si>
  <si>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</si>
  <si>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</si>
  <si>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</si>
  <si>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</si>
  <si>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</si>
  <si>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</si>
  <si>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</si>
  <si>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</si>
  <si>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</si>
  <si>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</si>
  <si>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</si>
  <si>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</si>
  <si>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</si>
  <si>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</si>
  <si>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</si>
  <si>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</si>
  <si>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</si>
  <si>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</si>
  <si>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</si>
  <si>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</si>
  <si>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</si>
  <si>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</si>
  <si>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</si>
  <si>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</si>
  <si>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</si>
  <si>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</si>
  <si>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</si>
  <si>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</si>
  <si>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</si>
  <si>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</si>
  <si>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</si>
  <si>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</si>
  <si>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</si>
  <si>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</si>
  <si>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</si>
  <si>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</si>
  <si>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</si>
  <si>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</si>
  <si>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</si>
  <si>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</si>
  <si>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</si>
  <si>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</si>
  <si>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</si>
  <si>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</si>
  <si>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</si>
  <si>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</si>
  <si>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</si>
  <si>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</si>
  <si>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</si>
  <si>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</si>
  <si>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</si>
  <si>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</si>
  <si>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</si>
  <si>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</si>
  <si>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</si>
  <si>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</si>
  <si>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</si>
  <si>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</si>
  <si>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</si>
  <si>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</si>
  <si>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</si>
  <si>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</si>
  <si>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</si>
  <si>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</si>
  <si>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</si>
  <si>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</si>
  <si>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</si>
  <si>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</si>
  <si>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</si>
  <si>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</si>
  <si>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</si>
  <si>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</si>
  <si>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</si>
  <si>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</si>
  <si>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</si>
  <si>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</si>
  <si>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</si>
  <si>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</si>
  <si>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</si>
  <si>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</si>
  <si>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</si>
  <si>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</si>
  <si>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</si>
  <si>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</si>
  <si>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</si>
  <si>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</si>
  <si>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</si>
  <si>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</si>
  <si>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</si>
  <si>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</si>
  <si>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</si>
  <si>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</si>
  <si>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</si>
  <si>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</si>
  <si>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</si>
  <si>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</si>
  <si>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</si>
  <si>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</si>
  <si>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</si>
  <si>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</si>
  <si>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</si>
  <si>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</si>
  <si>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</si>
  <si>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</si>
  <si>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</si>
  <si>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</si>
  <si>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</si>
  <si>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</si>
  <si>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</si>
  <si>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</si>
  <si>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</si>
  <si>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</si>
  <si>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</si>
  <si>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</si>
  <si>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</si>
  <si>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</si>
  <si>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</si>
  <si>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</si>
  <si>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</si>
  <si>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</si>
  <si>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</si>
  <si>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</si>
  <si>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</si>
  <si>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</si>
  <si>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</si>
  <si>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</si>
  <si>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</si>
  <si>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</si>
  <si>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</si>
  <si>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</si>
  <si>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</si>
  <si>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</si>
  <si>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</si>
  <si>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</si>
  <si>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</si>
  <si>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</si>
  <si>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</si>
  <si>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</si>
  <si>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</si>
  <si>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</si>
  <si>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</si>
  <si>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</si>
  <si>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</si>
  <si>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</si>
  <si>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</si>
  <si>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</si>
  <si>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</si>
  <si>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</si>
  <si>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</si>
  <si>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</si>
  <si>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</si>
  <si>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</si>
  <si>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</si>
  <si>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</si>
  <si>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</si>
  <si>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</si>
  <si>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</si>
  <si>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</si>
  <si>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</si>
  <si>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</si>
  <si>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</si>
  <si>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</si>
  <si>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</si>
  <si>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</si>
  <si>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</si>
  <si>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</si>
  <si>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</si>
  <si>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</si>
  <si>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</si>
  <si>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</si>
  <si>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</si>
  <si>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</si>
  <si>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</si>
  <si>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</si>
  <si>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</si>
  <si>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</si>
  <si>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</si>
  <si>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</si>
  <si>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</si>
  <si>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</si>
  <si>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</si>
  <si>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</si>
  <si>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</si>
  <si>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</si>
  <si>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</si>
  <si>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</si>
  <si>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</si>
  <si>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</si>
  <si>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</si>
  <si>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</si>
  <si>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</si>
  <si>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</si>
  <si>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</si>
  <si>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</si>
  <si>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</si>
  <si>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</si>
  <si>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</si>
  <si>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</si>
  <si>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</si>
  <si>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</si>
  <si>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</si>
  <si>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</si>
  <si>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</si>
  <si>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</si>
  <si>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</si>
  <si>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</si>
  <si>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</si>
  <si>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</si>
  <si>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</si>
  <si>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</si>
  <si>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</si>
  <si>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</si>
  <si>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</si>
  <si>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</si>
  <si>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</si>
  <si>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</si>
  <si>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</si>
  <si>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</si>
  <si>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</si>
  <si>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</si>
  <si>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</si>
  <si>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</si>
  <si>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</si>
  <si>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</si>
  <si>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</si>
  <si>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</si>
  <si>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</si>
  <si>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</si>
  <si>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</si>
  <si>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</si>
  <si>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</si>
  <si>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</si>
  <si>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</si>
  <si>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</si>
  <si>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</si>
  <si>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</si>
  <si>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</si>
  <si>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</si>
  <si>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</si>
  <si>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</si>
  <si>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</si>
  <si>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</si>
  <si>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</si>
  <si>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</si>
  <si>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</si>
  <si>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</si>
  <si>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</si>
  <si>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</si>
  <si>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</si>
  <si>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</si>
  <si>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</si>
  <si>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</si>
  <si>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</si>
  <si>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</si>
  <si>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</si>
  <si>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</si>
  <si>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</si>
  <si>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</si>
  <si>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</si>
  <si>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</si>
  <si>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</si>
  <si>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</si>
  <si>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</si>
  <si>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</si>
  <si>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</si>
  <si>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</si>
  <si>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</si>
  <si>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</si>
  <si>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</si>
  <si>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</si>
  <si>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</si>
  <si>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</si>
  <si>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</si>
  <si>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</si>
  <si>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</si>
  <si>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</si>
  <si>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</si>
  <si>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</si>
  <si>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</si>
  <si>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</si>
  <si>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</si>
  <si>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</si>
  <si>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</si>
  <si>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</si>
  <si>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</si>
  <si>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</si>
  <si>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</si>
  <si>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</si>
  <si>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</si>
  <si>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</si>
  <si>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</si>
  <si>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</si>
  <si>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</si>
  <si>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</si>
  <si>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</si>
  <si>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</si>
  <si>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</si>
  <si>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</si>
  <si>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</si>
  <si>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</si>
  <si>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</si>
  <si>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</si>
  <si>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</si>
  <si>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</si>
  <si>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</si>
  <si>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</si>
  <si>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</si>
  <si>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</si>
  <si>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</si>
  <si>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</si>
  <si>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</si>
  <si>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</si>
  <si>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</si>
  <si>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</si>
  <si>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</si>
  <si>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</si>
  <si>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</si>
  <si>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</si>
  <si>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</si>
  <si>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</si>
  <si>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</si>
  <si>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</si>
  <si>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</si>
  <si>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</si>
  <si>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</si>
  <si>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</si>
  <si>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</si>
  <si>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</si>
  <si>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</si>
  <si>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</si>
  <si>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</si>
  <si>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</si>
  <si>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</si>
  <si>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</si>
  <si>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</si>
  <si>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</si>
  <si>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</si>
  <si>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</si>
  <si>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</si>
  <si>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</si>
  <si>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</si>
  <si>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</si>
  <si>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</si>
  <si>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</si>
  <si>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</si>
  <si>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</si>
  <si>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</si>
  <si>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</si>
  <si>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</si>
  <si>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</si>
  <si>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</si>
  <si>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</si>
  <si>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</si>
  <si>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</si>
  <si>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</si>
  <si>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</si>
  <si>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</si>
  <si>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</si>
  <si>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</si>
  <si>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</si>
  <si>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</si>
  <si>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</si>
  <si>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</si>
  <si>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</si>
  <si>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</si>
  <si>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</si>
  <si>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</si>
  <si>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</si>
  <si>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</si>
  <si>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</si>
  <si>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</si>
  <si>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</si>
  <si>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</si>
  <si>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</si>
  <si>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</si>
  <si>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</si>
  <si>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</si>
  <si>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</si>
  <si>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</si>
  <si>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</si>
  <si>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</si>
  <si>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</si>
  <si>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</si>
  <si>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</si>
  <si>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</si>
  <si>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</si>
  <si>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</si>
  <si>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</si>
  <si>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</si>
  <si>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</si>
  <si>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</si>
  <si>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</si>
  <si>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</si>
  <si>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</si>
  <si>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</si>
  <si>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</si>
  <si>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</si>
  <si>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</si>
  <si>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</si>
  <si>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</si>
  <si>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</si>
  <si>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</si>
  <si>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</si>
  <si>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</si>
  <si>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</si>
  <si>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</si>
  <si>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</si>
  <si>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</si>
  <si>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</si>
  <si>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</si>
  <si>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</si>
  <si>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</si>
  <si>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</si>
  <si>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</si>
  <si>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</si>
  <si>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</si>
  <si>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</si>
  <si>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</si>
  <si>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</si>
  <si>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</si>
  <si>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</si>
  <si>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</si>
  <si>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</si>
  <si>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</si>
  <si>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</si>
  <si>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</si>
  <si>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</si>
  <si>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</si>
  <si>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</si>
  <si>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</si>
  <si>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</si>
  <si>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</si>
  <si>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</si>
  <si>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</si>
  <si>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</si>
  <si>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</si>
  <si>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</si>
  <si>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</si>
  <si>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</si>
  <si>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</si>
  <si>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</si>
  <si>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</si>
  <si>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</si>
  <si>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</si>
  <si>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</si>
  <si>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</si>
  <si>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</si>
  <si>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</si>
  <si>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</si>
  <si>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</si>
  <si>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</si>
  <si>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</si>
  <si>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</si>
  <si>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</si>
  <si>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</si>
  <si>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</si>
  <si>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</si>
  <si>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</si>
  <si>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</si>
  <si>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</si>
  <si>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</si>
  <si>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</si>
  <si>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</si>
  <si>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</si>
  <si>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</si>
  <si>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</si>
  <si>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</si>
  <si>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</si>
  <si>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</si>
  <si>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</si>
  <si>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</si>
  <si>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</si>
  <si>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</si>
  <si>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</si>
  <si>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</si>
  <si>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</si>
  <si>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</si>
  <si>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</si>
  <si>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</si>
  <si>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</si>
  <si>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</si>
  <si>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</si>
  <si>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</si>
  <si>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</si>
  <si>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</si>
  <si>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</si>
  <si>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</si>
  <si>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</si>
  <si>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</si>
  <si>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</si>
  <si>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</si>
  <si>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</si>
  <si>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</si>
  <si>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</si>
  <si>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</si>
  <si>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</si>
  <si>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</si>
  <si>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</si>
  <si>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</si>
  <si>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</si>
  <si>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</si>
  <si>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</si>
  <si>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</si>
  <si>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</si>
  <si>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</si>
  <si>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</si>
  <si>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</si>
  <si>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</si>
  <si>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</si>
  <si>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</si>
  <si>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</si>
  <si>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</si>
  <si>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</si>
  <si>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</si>
  <si>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</si>
  <si>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</si>
  <si>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</si>
  <si>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</si>
  <si>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</si>
  <si>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</si>
  <si>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</si>
  <si>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</si>
  <si>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</si>
  <si>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</si>
  <si>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</si>
  <si>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</si>
  <si>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</si>
  <si>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</si>
  <si>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</si>
  <si>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</si>
  <si>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</si>
  <si>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</si>
  <si>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</si>
  <si>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</si>
  <si>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</si>
  <si>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</si>
  <si>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</si>
  <si>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</si>
  <si>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</si>
  <si>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</si>
  <si>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</si>
  <si>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</si>
  <si>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</si>
  <si>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</si>
  <si>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</si>
  <si>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</si>
  <si>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</si>
  <si>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</si>
  <si>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</si>
  <si>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</si>
  <si>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</si>
  <si>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</si>
  <si>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</si>
  <si>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</si>
  <si>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</si>
  <si>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</si>
  <si>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</si>
  <si>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</si>
  <si>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</si>
  <si>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</si>
  <si>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</si>
  <si>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</si>
  <si>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</si>
  <si>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</si>
  <si>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</si>
  <si>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</si>
  <si>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</si>
  <si>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</si>
  <si>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</si>
  <si>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</si>
  <si>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</si>
  <si>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</si>
  <si>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</si>
  <si>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</si>
  <si>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</si>
  <si>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</si>
  <si>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</si>
  <si>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</si>
  <si>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</si>
  <si>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</si>
  <si>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</si>
  <si>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</si>
  <si>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</si>
  <si>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</si>
  <si>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</si>
  <si>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</si>
  <si>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</si>
  <si>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</si>
  <si>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</si>
  <si>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</si>
  <si>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</si>
  <si>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</si>
  <si>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</si>
  <si>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</si>
  <si>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</si>
  <si>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</si>
  <si>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</si>
  <si>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</si>
  <si>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</si>
  <si>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</si>
  <si>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</si>
  <si>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</si>
  <si>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</si>
  <si>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</si>
  <si>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</si>
  <si>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</si>
  <si>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</si>
  <si>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</si>
  <si>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</si>
  <si>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</si>
  <si>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</si>
  <si>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</si>
  <si>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</si>
  <si>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</si>
  <si>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</si>
  <si>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</si>
  <si>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</si>
  <si>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</si>
  <si>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</si>
  <si>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</si>
  <si>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</si>
  <si>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</si>
  <si>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</si>
  <si>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</si>
  <si>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</si>
  <si>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</si>
  <si>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</si>
  <si>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</si>
  <si>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</si>
  <si>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</si>
  <si>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</si>
  <si>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</si>
  <si>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</si>
  <si>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</si>
  <si>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</si>
  <si>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</si>
  <si>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</si>
  <si>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</si>
  <si>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</si>
  <si>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</si>
  <si>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</si>
  <si>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</si>
  <si>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</si>
  <si>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</si>
  <si>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</si>
  <si>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</si>
  <si>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</si>
  <si>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</si>
  <si>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</si>
  <si>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</si>
  <si>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</si>
  <si>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</si>
  <si>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</si>
  <si>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</si>
  <si>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</si>
  <si>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</si>
  <si>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</si>
  <si>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</si>
  <si>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</si>
  <si>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</si>
  <si>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</si>
  <si>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</si>
  <si>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</si>
  <si>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</si>
  <si>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</si>
  <si>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</si>
  <si>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</si>
  <si>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</si>
  <si>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</si>
  <si>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</si>
  <si>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</si>
  <si>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</si>
  <si>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</si>
  <si>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</si>
  <si>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</si>
  <si>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</si>
  <si>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</si>
  <si>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</si>
  <si>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</si>
  <si>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</si>
  <si>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</si>
  <si>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</si>
  <si>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</si>
  <si>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</si>
  <si>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</si>
  <si>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</si>
  <si>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</si>
  <si>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</si>
  <si>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</si>
  <si>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</si>
  <si>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</si>
  <si>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</si>
  <si>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</si>
  <si>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</si>
  <si>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</si>
  <si>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</si>
  <si>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</si>
  <si>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</si>
  <si>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</si>
  <si>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</si>
  <si>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</si>
  <si>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</si>
  <si>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</si>
  <si>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</si>
  <si>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</si>
  <si>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</si>
  <si>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</si>
  <si>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</si>
  <si>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</si>
  <si>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</si>
  <si>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</si>
  <si>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</si>
  <si>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</si>
  <si>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</si>
  <si>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</si>
  <si>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</si>
  <si>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</si>
  <si>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</si>
  <si>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</si>
  <si>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</si>
  <si>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</si>
  <si>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</si>
  <si>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</si>
  <si>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</si>
  <si>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</si>
  <si>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</si>
  <si>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</si>
  <si>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</si>
  <si>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</si>
  <si>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</si>
  <si>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</si>
  <si>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</si>
  <si>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</si>
  <si>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</si>
  <si>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</si>
  <si>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</si>
  <si>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</si>
  <si>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</si>
  <si>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</si>
  <si>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</si>
  <si>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</si>
  <si>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</si>
  <si>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</si>
  <si>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</si>
  <si>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</si>
  <si>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</si>
  <si>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</si>
  <si>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</si>
  <si>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</si>
  <si>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</si>
  <si>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</si>
  <si>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</si>
  <si>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</si>
  <si>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</si>
  <si>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</si>
  <si>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</si>
  <si>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</si>
  <si>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</si>
  <si>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</si>
  <si>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</si>
  <si>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</si>
  <si>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</si>
  <si>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</si>
  <si>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</si>
  <si>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</si>
  <si>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</si>
  <si>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</si>
  <si>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</si>
  <si>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</si>
  <si>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</si>
  <si>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</si>
  <si>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</si>
  <si>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</si>
  <si>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</si>
  <si>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</si>
  <si>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</si>
  <si>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</si>
  <si>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</si>
  <si>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</si>
  <si>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</si>
  <si>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</si>
  <si>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</si>
  <si>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</si>
  <si>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</si>
  <si>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</si>
  <si>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</si>
  <si>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</si>
  <si>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</si>
  <si>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</si>
  <si>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</si>
  <si>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</si>
  <si>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</si>
  <si>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</si>
  <si>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</si>
  <si>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</si>
  <si>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</si>
  <si>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</si>
  <si>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</si>
  <si>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</si>
  <si>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</si>
  <si>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</si>
  <si>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</si>
  <si>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</si>
  <si>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</si>
  <si>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</si>
  <si>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</si>
  <si>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</si>
  <si>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</si>
  <si>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</si>
  <si>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</si>
  <si>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</si>
  <si>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</si>
  <si>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</si>
  <si>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</si>
  <si>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</si>
  <si>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</si>
  <si>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</si>
  <si>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</si>
  <si>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</si>
  <si>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</si>
  <si>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</si>
  <si>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</si>
  <si>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</si>
  <si>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</si>
  <si>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</si>
  <si>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</si>
  <si>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</si>
  <si>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</si>
  <si>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</si>
  <si>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</si>
  <si>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</si>
  <si>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</si>
  <si>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</si>
  <si>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</si>
  <si>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</si>
  <si>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</si>
  <si>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</si>
  <si>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</si>
  <si>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</si>
  <si>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</si>
  <si>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</si>
  <si>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</si>
  <si>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</si>
  <si>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</si>
  <si>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</si>
  <si>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</si>
  <si>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</si>
  <si>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</si>
  <si>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</si>
  <si>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</si>
  <si>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</si>
  <si>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</si>
  <si>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</si>
  <si>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</si>
  <si>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</si>
  <si>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</si>
  <si>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</si>
  <si>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</si>
  <si>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</si>
  <si>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</si>
  <si>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</si>
  <si>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</si>
  <si>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</si>
  <si>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</si>
  <si>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</si>
  <si>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</si>
  <si>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</si>
  <si>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</si>
  <si>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</si>
  <si>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</si>
  <si>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</si>
  <si>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</si>
  <si>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</si>
  <si>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</si>
  <si>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</si>
  <si>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</si>
  <si>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</si>
  <si>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</si>
  <si>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</si>
  <si>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</si>
  <si>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</si>
  <si>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</si>
  <si>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</si>
  <si>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</si>
  <si>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</si>
  <si>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</si>
  <si>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</si>
  <si>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</si>
  <si>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</si>
  <si>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</si>
  <si>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</si>
  <si>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</si>
  <si>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</si>
  <si>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</si>
  <si>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</si>
  <si>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</si>
  <si>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</si>
  <si>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</si>
  <si>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</si>
  <si>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</si>
  <si>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</si>
  <si>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</si>
  <si>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</si>
  <si>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</si>
  <si>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</si>
  <si>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</si>
  <si>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</si>
  <si>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</si>
  <si>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</si>
  <si>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</si>
  <si>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</si>
  <si>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</si>
  <si>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</si>
  <si>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</si>
  <si>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</si>
  <si>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</si>
  <si>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</si>
  <si>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</si>
  <si>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</si>
  <si>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</si>
  <si>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</si>
  <si>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</si>
  <si>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</si>
  <si>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</si>
  <si>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</si>
  <si>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</si>
  <si>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</si>
  <si>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</si>
  <si>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</si>
  <si>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</si>
  <si>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</si>
  <si>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</si>
  <si>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</si>
  <si>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</si>
  <si>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</si>
  <si>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</si>
  <si>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</si>
  <si>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</si>
  <si>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</si>
  <si>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</si>
  <si>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</si>
  <si>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</si>
  <si>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</si>
  <si>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</si>
  <si>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</si>
  <si>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</si>
  <si>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</si>
  <si>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</si>
  <si>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</si>
  <si>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</si>
  <si>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</si>
  <si>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</si>
  <si>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</si>
  <si>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</si>
  <si>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</si>
  <si>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</si>
  <si>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</si>
  <si>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</si>
  <si>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</si>
  <si>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</si>
  <si>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</si>
  <si>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</si>
  <si>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</si>
  <si>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</si>
  <si>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</si>
  <si>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</si>
  <si>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</si>
  <si>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</si>
  <si>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</si>
  <si>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</si>
  <si>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</si>
  <si>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</si>
  <si>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</si>
  <si>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</si>
  <si>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</si>
  <si>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</si>
  <si>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</si>
  <si>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</si>
  <si>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</si>
  <si>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</si>
  <si>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</si>
  <si>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</si>
  <si>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</si>
  <si>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</si>
  <si>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</si>
  <si>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</si>
  <si>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</si>
  <si>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</si>
  <si>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</si>
  <si>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</si>
  <si>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</si>
  <si>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</si>
  <si>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</si>
  <si>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</si>
  <si>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</si>
  <si>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</si>
  <si>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</si>
  <si>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</si>
  <si>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</si>
  <si>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</si>
  <si>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</si>
  <si>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</si>
  <si>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</si>
  <si>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</si>
  <si>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</si>
  <si>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</si>
  <si>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</si>
  <si>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</si>
  <si>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</si>
  <si>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</si>
  <si>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</si>
  <si>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</si>
  <si>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</si>
  <si>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</si>
  <si>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</si>
  <si>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</si>
  <si>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</si>
  <si>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</si>
  <si>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</si>
  <si>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</si>
  <si>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</si>
  <si>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</si>
  <si>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</si>
  <si>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</si>
  <si>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</si>
  <si>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</si>
  <si>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</si>
  <si>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</si>
  <si>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</si>
  <si>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</si>
  <si>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</si>
  <si>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</si>
  <si>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</si>
  <si>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</si>
  <si>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</si>
  <si>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</si>
  <si>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</si>
  <si>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</si>
  <si>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</si>
  <si>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</si>
  <si>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</si>
  <si>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</si>
  <si>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</si>
  <si>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</si>
  <si>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</si>
  <si>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</si>
  <si>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</si>
  <si>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</si>
  <si>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</si>
  <si>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</si>
  <si>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</si>
  <si>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</si>
  <si>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</si>
  <si>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</si>
  <si>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</si>
  <si>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</si>
  <si>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</si>
  <si>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</si>
  <si>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</si>
  <si>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</si>
  <si>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</si>
  <si>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</si>
  <si>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</si>
  <si>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</si>
  <si>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</si>
  <si>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</si>
  <si>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</si>
  <si>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</si>
  <si>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</si>
  <si>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</si>
  <si>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</si>
  <si>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</si>
  <si>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</si>
  <si>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</si>
  <si>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</si>
  <si>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</si>
  <si>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</si>
  <si>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</si>
  <si>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</si>
  <si>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</si>
  <si>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</si>
  <si>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</si>
  <si>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</si>
  <si>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</si>
  <si>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</si>
  <si>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</si>
  <si>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</si>
  <si>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</si>
  <si>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</si>
  <si>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</si>
  <si>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</si>
  <si>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</si>
  <si>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</si>
  <si>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</si>
  <si>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</si>
  <si>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</si>
  <si>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</si>
  <si>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</si>
  <si>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</si>
  <si>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</si>
  <si>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</si>
  <si>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</si>
  <si>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</si>
  <si>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</si>
  <si>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</si>
  <si>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</si>
  <si>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</si>
  <si>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</si>
  <si>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</si>
  <si>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</si>
  <si>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</si>
  <si>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</si>
  <si>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</si>
  <si>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</si>
  <si>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</si>
  <si>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</si>
  <si>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</si>
  <si>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</si>
  <si>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</si>
  <si>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</si>
  <si>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</si>
  <si>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</si>
  <si>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</si>
  <si>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</si>
  <si>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</si>
  <si>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</si>
  <si>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</si>
  <si>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</si>
  <si>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</si>
  <si>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</si>
  <si>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</si>
  <si>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</si>
  <si>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</si>
  <si>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</si>
  <si>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</si>
  <si>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</si>
  <si>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</si>
  <si>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</si>
  <si>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</si>
  <si>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</si>
  <si>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</si>
  <si>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</si>
  <si>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</si>
  <si>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</si>
  <si>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</si>
  <si>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</si>
  <si>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</si>
  <si>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</si>
  <si>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</si>
  <si>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</si>
  <si>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</si>
  <si>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</si>
  <si>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</si>
  <si>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</si>
  <si>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</si>
  <si>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</si>
  <si>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</si>
  <si>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</si>
  <si>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</si>
  <si>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</si>
  <si>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</si>
  <si>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</si>
  <si>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</si>
  <si>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</si>
  <si>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</si>
  <si>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</si>
  <si>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</si>
  <si>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</si>
  <si>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</si>
  <si>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</si>
  <si>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</si>
  <si>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</si>
  <si>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</si>
  <si>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</si>
  <si>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</si>
  <si>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</si>
  <si>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</si>
  <si>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</si>
  <si>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</si>
  <si>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</si>
  <si>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</si>
  <si>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</si>
  <si>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</si>
  <si>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</si>
  <si>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</si>
  <si>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</si>
  <si>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</si>
  <si>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</si>
  <si>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</si>
  <si>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</si>
  <si>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</si>
  <si>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</si>
  <si>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</si>
  <si>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</si>
  <si>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</si>
  <si>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</si>
  <si>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</si>
  <si>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</si>
  <si>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</si>
  <si>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</si>
  <si>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</si>
  <si>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</si>
  <si>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</si>
  <si>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</si>
  <si>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</si>
  <si>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</si>
  <si>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</si>
  <si>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</si>
  <si>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</si>
  <si>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</si>
  <si>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</si>
  <si>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</si>
  <si>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</si>
  <si>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</si>
  <si>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</si>
  <si>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</si>
  <si>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</si>
  <si>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</si>
  <si>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</si>
  <si>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</si>
  <si>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</si>
  <si>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</si>
  <si>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</si>
  <si>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</si>
  <si>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</si>
  <si>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</si>
  <si>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</si>
  <si>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</si>
  <si>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</si>
  <si>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</si>
  <si>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</si>
  <si>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</si>
  <si>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</si>
  <si>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</si>
  <si>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</si>
  <si>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</si>
  <si>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</si>
  <si>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</si>
  <si>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</si>
  <si>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</si>
  <si>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</si>
  <si>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</si>
  <si>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</si>
  <si>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</si>
  <si>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</si>
  <si>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</si>
  <si>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</si>
  <si>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</si>
  <si>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</si>
  <si>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</si>
  <si>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</si>
  <si>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</si>
  <si>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</si>
  <si>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</si>
  <si>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</si>
  <si>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</si>
  <si>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</si>
  <si>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</si>
  <si>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</si>
  <si>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</si>
  <si>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</si>
  <si>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</si>
  <si>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</si>
  <si>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</si>
  <si>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</si>
  <si>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</si>
  <si>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</si>
  <si>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</si>
  <si>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</si>
  <si>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</si>
  <si>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</si>
  <si>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</si>
  <si>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</si>
  <si>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</si>
  <si>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</si>
  <si>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</si>
  <si>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</si>
  <si>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</si>
  <si>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</si>
  <si>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</si>
  <si>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</si>
  <si>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</si>
  <si>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</si>
  <si>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</si>
  <si>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</si>
  <si>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</si>
  <si>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</si>
  <si>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</si>
  <si>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</si>
  <si>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</si>
  <si>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</si>
  <si>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</si>
  <si>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</si>
  <si>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</si>
  <si>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</si>
  <si>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</si>
  <si>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</si>
  <si>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</si>
  <si>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</si>
  <si>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</si>
  <si>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</si>
  <si>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</si>
  <si>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</si>
  <si>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</si>
  <si>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</si>
  <si>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</si>
  <si>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</si>
  <si>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</si>
  <si>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</si>
  <si>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</si>
  <si>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</si>
  <si>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</si>
  <si>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</si>
  <si>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</si>
  <si>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</si>
  <si>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</si>
  <si>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</si>
  <si>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</si>
  <si>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</si>
  <si>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</si>
  <si>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</si>
  <si>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</si>
  <si>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</si>
  <si>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</si>
  <si>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</si>
  <si>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</si>
  <si>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</si>
  <si>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</si>
  <si>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</si>
  <si>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</si>
  <si>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</si>
  <si>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</si>
  <si>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</si>
  <si>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</si>
  <si>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</si>
  <si>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</si>
  <si>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</si>
  <si>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</si>
  <si>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</si>
  <si>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</si>
  <si>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</si>
  <si>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</si>
  <si>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</si>
  <si>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</si>
  <si>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</si>
  <si>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</si>
  <si>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</si>
  <si>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</si>
  <si>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</si>
  <si>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</si>
  <si>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</si>
  <si>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</si>
  <si>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</si>
  <si>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</si>
  <si>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</si>
  <si>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</si>
  <si>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</si>
  <si>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</si>
  <si>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</si>
  <si>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</si>
  <si>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</si>
  <si>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</si>
  <si>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</si>
  <si>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</si>
  <si>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</si>
  <si>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</si>
  <si>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</si>
  <si>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</si>
  <si>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</si>
  <si>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</si>
  <si>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</si>
  <si>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</si>
  <si>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</si>
  <si>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</si>
  <si>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</si>
  <si>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</si>
  <si>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</si>
  <si>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</si>
  <si>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</si>
  <si>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</si>
  <si>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</si>
  <si>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</si>
  <si>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</si>
  <si>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</si>
  <si>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</si>
  <si>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</si>
  <si>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</si>
  <si>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</si>
  <si>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</si>
  <si>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</si>
  <si>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</si>
  <si>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</si>
  <si>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</si>
  <si>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</si>
  <si>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</si>
  <si>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</si>
  <si>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</si>
  <si>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</si>
  <si>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</si>
  <si>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</si>
  <si>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</si>
  <si>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</si>
  <si>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</si>
  <si>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</si>
  <si>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</si>
  <si>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</si>
  <si>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</si>
  <si>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</si>
  <si>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</si>
  <si>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</si>
  <si>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</si>
  <si>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</si>
  <si>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</si>
  <si>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</si>
  <si>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</si>
  <si>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</si>
  <si>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</si>
  <si>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</si>
  <si>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</si>
  <si>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</si>
  <si>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</si>
  <si>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</si>
  <si>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</si>
  <si>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</si>
  <si>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</si>
  <si>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</si>
  <si>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</si>
  <si>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</si>
  <si>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</si>
  <si>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</si>
  <si>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</si>
  <si>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</si>
  <si>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</si>
  <si>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</si>
  <si>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</si>
  <si>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</si>
  <si>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</si>
  <si>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</si>
  <si>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</si>
  <si>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</si>
  <si>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</si>
  <si>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</si>
  <si>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</si>
  <si>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</si>
  <si>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</si>
  <si>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</si>
  <si>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</si>
  <si>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</si>
  <si>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</si>
  <si>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</si>
  <si>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</si>
  <si>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</si>
  <si>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</si>
  <si>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</si>
  <si>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</si>
  <si>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</si>
  <si>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</si>
  <si>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</si>
  <si>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</si>
  <si>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</si>
  <si>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</si>
  <si>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</si>
  <si>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</si>
  <si>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</si>
  <si>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</si>
  <si>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</si>
  <si>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</si>
  <si>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</si>
  <si>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</si>
  <si>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</si>
  <si>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</si>
  <si>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</si>
  <si>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</si>
  <si>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</si>
  <si>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</si>
  <si>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</si>
  <si>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</si>
  <si>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</si>
  <si>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</si>
  <si>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</si>
  <si>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</si>
  <si>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</si>
  <si>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</si>
  <si>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</si>
  <si>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</si>
  <si>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</si>
  <si>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</si>
  <si>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</si>
  <si>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</si>
  <si>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</si>
  <si>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</si>
  <si>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</si>
  <si>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</si>
  <si>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</si>
  <si>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</si>
  <si>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</si>
  <si>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</si>
  <si>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</si>
  <si>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</si>
  <si>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</si>
  <si>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</si>
  <si>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</si>
  <si>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</si>
  <si>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</si>
  <si>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</si>
  <si>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</si>
  <si>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</si>
  <si>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</si>
  <si>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</si>
  <si>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</si>
  <si>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</si>
  <si>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</si>
  <si>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</si>
  <si>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</si>
  <si>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</si>
  <si>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</si>
  <si>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</si>
  <si>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</si>
  <si>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</si>
  <si>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</si>
  <si>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</si>
  <si>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</si>
  <si>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</si>
  <si>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</si>
  <si>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</si>
  <si>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</si>
  <si>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</si>
  <si>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</si>
  <si>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</si>
  <si>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</si>
  <si>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</si>
  <si>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</si>
  <si>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</si>
  <si>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</si>
  <si>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</si>
  <si>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</si>
  <si>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</si>
  <si>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</si>
  <si>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</si>
  <si>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</si>
  <si>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</si>
  <si>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</si>
  <si>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</si>
  <si>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</si>
  <si>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</si>
  <si>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</si>
  <si>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</si>
  <si>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</si>
  <si>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</si>
  <si>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</si>
  <si>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</si>
  <si>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</si>
  <si>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</si>
  <si>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</si>
  <si>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</si>
  <si>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</si>
  <si>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</si>
  <si>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</si>
  <si>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</si>
  <si>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</si>
  <si>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</si>
  <si>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</si>
  <si>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</si>
  <si>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</si>
  <si>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</si>
  <si>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</si>
  <si>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</si>
  <si>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</si>
  <si>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</si>
  <si>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</si>
  <si>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</si>
  <si>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</si>
  <si>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</si>
  <si>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</si>
  <si>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</si>
  <si>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</si>
  <si>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</si>
  <si>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</si>
  <si>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</si>
  <si>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</si>
  <si>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</si>
  <si>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</si>
  <si>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</si>
  <si>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</si>
  <si>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</si>
  <si>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</si>
  <si>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</si>
  <si>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</si>
  <si>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</si>
  <si>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</si>
  <si>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</si>
  <si>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</si>
  <si>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</si>
  <si>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</si>
  <si>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</si>
  <si>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</si>
  <si>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</si>
  <si>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</si>
  <si>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</si>
  <si>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</si>
  <si>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</si>
  <si>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</si>
  <si>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</si>
  <si>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</si>
  <si>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</si>
  <si>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</si>
  <si>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</si>
  <si>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</si>
  <si>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</si>
  <si>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</si>
  <si>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</si>
  <si>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</si>
  <si>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</si>
  <si>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</si>
  <si>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</si>
  <si>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</si>
  <si>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</si>
  <si>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</si>
  <si>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</si>
  <si>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</si>
  <si>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</si>
  <si>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</si>
  <si>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</si>
  <si>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</si>
  <si>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</si>
  <si>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</si>
  <si>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</si>
  <si>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</si>
  <si>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</si>
  <si>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</si>
  <si>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</si>
  <si>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</si>
  <si>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</si>
  <si>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</si>
  <si>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</si>
  <si>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</si>
  <si>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</si>
  <si>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</si>
  <si>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</si>
  <si>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</si>
  <si>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</si>
  <si>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</si>
  <si>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</si>
  <si>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</si>
  <si>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</si>
  <si>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</si>
  <si>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</si>
  <si>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</si>
  <si>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</si>
  <si>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</si>
  <si>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</si>
  <si>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</si>
  <si>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</si>
  <si>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</si>
  <si>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</si>
  <si>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</si>
  <si>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</si>
  <si>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</si>
  <si>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</si>
  <si>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</si>
  <si>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</si>
  <si>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</si>
  <si>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</si>
  <si>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</si>
  <si>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</si>
  <si>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</si>
  <si>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</si>
  <si>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</si>
  <si>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</si>
  <si>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</si>
  <si>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</si>
  <si>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</si>
  <si>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</si>
  <si>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</si>
  <si>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</si>
  <si>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</si>
  <si>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</si>
  <si>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</si>
  <si>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</si>
  <si>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</si>
  <si>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</si>
  <si>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</si>
  <si>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</si>
  <si>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</si>
  <si>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</si>
  <si>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</si>
  <si>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</si>
  <si>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</si>
  <si>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</si>
  <si>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</si>
  <si>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</si>
  <si>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</si>
  <si>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</si>
  <si>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</si>
  <si>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</si>
  <si>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</si>
  <si>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</si>
  <si>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</si>
  <si>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</si>
  <si>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</si>
  <si>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</si>
  <si>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</si>
  <si>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</si>
  <si>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</si>
  <si>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</si>
  <si>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</si>
  <si>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</si>
  <si>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</si>
  <si>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</si>
  <si>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</si>
  <si>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</si>
  <si>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</si>
  <si>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</si>
  <si>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</si>
  <si>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</si>
  <si>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</si>
  <si>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</si>
  <si>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</si>
  <si>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</si>
  <si>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</si>
  <si>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</si>
  <si>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</si>
  <si>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</si>
  <si>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</si>
  <si>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</si>
  <si>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</si>
  <si>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</si>
  <si>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</si>
  <si>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</si>
  <si>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</si>
  <si>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</si>
  <si>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</si>
  <si>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</si>
  <si>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</si>
  <si>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</si>
  <si>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</si>
  <si>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</si>
  <si>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</si>
  <si>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</si>
  <si>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</si>
  <si>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</si>
  <si>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</si>
  <si>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</si>
  <si>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</si>
  <si>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</si>
  <si>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</si>
  <si>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</si>
  <si>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</si>
  <si>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</si>
  <si>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</si>
  <si>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</si>
  <si>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</si>
  <si>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</si>
  <si>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</si>
  <si>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</si>
  <si>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</si>
  <si>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</si>
  <si>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</si>
  <si>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</si>
  <si>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</si>
  <si>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</si>
  <si>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</si>
  <si>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</si>
  <si>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</si>
  <si>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</si>
  <si>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</si>
  <si>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</si>
  <si>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</si>
  <si>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</si>
  <si>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</si>
  <si>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</si>
  <si>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</si>
  <si>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</si>
  <si>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</si>
  <si>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</si>
  <si>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</si>
  <si>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</si>
  <si>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</si>
  <si>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</si>
  <si>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</si>
  <si>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</si>
  <si>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</si>
  <si>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</si>
  <si>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</si>
  <si>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</si>
  <si>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</si>
  <si>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</si>
  <si>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</si>
  <si>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</si>
  <si>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</si>
  <si>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</si>
  <si>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</si>
  <si>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</si>
  <si>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</si>
  <si>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</si>
  <si>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</si>
  <si>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</si>
  <si>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</si>
  <si>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</si>
  <si>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</si>
  <si>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</si>
  <si>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</si>
  <si>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</si>
  <si>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</si>
  <si>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</si>
  <si>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</si>
  <si>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</si>
  <si>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</si>
  <si>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</si>
  <si>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</si>
  <si>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</si>
  <si>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</si>
  <si>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</si>
  <si>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</si>
  <si>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</si>
  <si>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</si>
  <si>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</si>
  <si>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</si>
  <si>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</si>
  <si>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</si>
  <si>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</si>
  <si>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</si>
  <si>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</si>
  <si>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</si>
  <si>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</si>
  <si>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</si>
  <si>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</si>
  <si>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</si>
  <si>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</si>
  <si>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</si>
  <si>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</si>
  <si>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</si>
  <si>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</si>
  <si>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</si>
  <si>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</si>
  <si>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</si>
  <si>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</si>
  <si>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</si>
  <si>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</si>
  <si>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</si>
  <si>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</si>
  <si>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</si>
  <si>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</si>
  <si>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</si>
  <si>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</si>
  <si>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</si>
  <si>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</si>
  <si>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</si>
  <si>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</si>
  <si>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</si>
  <si>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</si>
  <si>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</si>
  <si>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</si>
  <si>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</si>
  <si>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</si>
  <si>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</si>
  <si>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</si>
  <si>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</si>
  <si>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</si>
  <si>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</si>
  <si>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</si>
  <si>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</si>
  <si>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</si>
  <si>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</si>
  <si>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</si>
  <si>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</si>
  <si>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</si>
  <si>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</si>
  <si>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</si>
  <si>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</si>
  <si>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</si>
  <si>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</si>
  <si>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</si>
  <si>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</si>
  <si>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</si>
  <si>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</si>
  <si>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</si>
  <si>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</si>
  <si>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</si>
  <si>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</si>
  <si>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</si>
  <si>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</si>
  <si>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</si>
  <si>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</si>
  <si>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</si>
  <si>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</si>
  <si>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</si>
  <si>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</si>
  <si>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</si>
  <si>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</si>
  <si>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</si>
  <si>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</si>
  <si>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</si>
  <si>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</si>
  <si>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</si>
  <si>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</si>
  <si>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</si>
  <si>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</si>
  <si>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</si>
  <si>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</si>
  <si>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</si>
  <si>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</si>
  <si>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</si>
  <si>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</si>
  <si>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</si>
  <si>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</si>
  <si>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</si>
  <si>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</si>
  <si>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</si>
  <si>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</si>
  <si>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</si>
  <si>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</si>
  <si>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</si>
  <si>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</si>
  <si>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</si>
  <si>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</si>
  <si>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</si>
  <si>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</si>
  <si>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</si>
  <si>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</si>
  <si>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</si>
  <si>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</si>
  <si>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</si>
  <si>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</si>
  <si>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</si>
  <si>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</si>
  <si>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</si>
  <si>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</si>
  <si>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</si>
  <si>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</si>
  <si>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</si>
  <si>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</si>
  <si>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</si>
  <si>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</si>
  <si>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</si>
  <si>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</si>
  <si>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</si>
  <si>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</si>
  <si>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</si>
  <si>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</si>
  <si>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</si>
  <si>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</si>
  <si>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</si>
  <si>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</si>
  <si>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</si>
  <si>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</si>
  <si>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</si>
  <si>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</si>
  <si>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</si>
  <si>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</si>
  <si>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</si>
  <si>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</si>
  <si>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</si>
  <si>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</si>
  <si>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</si>
  <si>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</si>
  <si>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</si>
  <si>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</si>
  <si>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</si>
  <si>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</si>
  <si>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</si>
  <si>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</si>
  <si>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</si>
  <si>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</si>
  <si>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</si>
  <si>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</si>
  <si>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</si>
  <si>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</si>
  <si>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</si>
  <si>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</si>
  <si>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</si>
  <si>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</si>
  <si>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</si>
  <si>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</si>
  <si>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</si>
  <si>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</si>
  <si>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</si>
  <si>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</si>
  <si>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</si>
  <si>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</si>
  <si>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</si>
  <si>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</si>
  <si>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</si>
  <si>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</si>
  <si>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</si>
  <si>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</si>
  <si>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</si>
  <si>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</si>
  <si>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</si>
  <si>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</si>
  <si>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</si>
  <si>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</si>
  <si>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</si>
  <si>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</si>
  <si>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</si>
  <si>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</si>
  <si>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</si>
  <si>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</si>
  <si>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</si>
  <si>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</si>
  <si>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</si>
  <si>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</si>
  <si>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</si>
  <si>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</si>
  <si>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</si>
  <si>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</si>
  <si>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</si>
  <si>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</si>
  <si>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</si>
  <si>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</si>
  <si>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</si>
  <si>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</si>
  <si>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</si>
  <si>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</si>
  <si>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</si>
  <si>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</si>
  <si>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</si>
  <si>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</si>
  <si>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</si>
  <si>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</si>
  <si>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</si>
  <si>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</si>
  <si>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</si>
  <si>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</si>
  <si>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</si>
  <si>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</si>
  <si>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</si>
  <si>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</si>
  <si>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</si>
  <si>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</si>
  <si>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</si>
  <si>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</si>
  <si>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</si>
  <si>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</si>
  <si>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</si>
  <si>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</si>
  <si>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</si>
  <si>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</si>
  <si>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</si>
  <si>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</si>
  <si>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</si>
  <si>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</si>
  <si>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</si>
  <si>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</si>
  <si>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</si>
  <si>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</si>
  <si>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</si>
  <si>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</si>
  <si>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</si>
  <si>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</si>
  <si>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</si>
  <si>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</si>
  <si>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</si>
  <si>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</si>
  <si>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</si>
  <si>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</si>
  <si>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</si>
  <si>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</si>
  <si>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</si>
  <si>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</si>
  <si>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</si>
  <si>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</si>
  <si>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</si>
  <si>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</si>
  <si>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</si>
  <si>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</si>
  <si>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</si>
  <si>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</si>
  <si>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</si>
  <si>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</si>
  <si>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</si>
  <si>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</si>
  <si>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</si>
  <si>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</si>
  <si>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</si>
  <si>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</si>
  <si>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</si>
  <si>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</si>
  <si>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</si>
  <si>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</si>
  <si>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</si>
  <si>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</si>
  <si>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</si>
  <si>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</si>
  <si>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</si>
  <si>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</si>
  <si>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</si>
  <si>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</si>
  <si>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</si>
  <si>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</si>
  <si>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</si>
  <si>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</si>
  <si>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</si>
  <si>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</si>
  <si>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</si>
  <si>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</si>
  <si>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</si>
  <si>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</si>
  <si>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</si>
  <si>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</si>
  <si>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</si>
  <si>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</si>
  <si>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</si>
  <si>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</si>
  <si>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</si>
  <si>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</si>
  <si>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</si>
  <si>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</si>
  <si>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</si>
  <si>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</si>
  <si>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</si>
  <si>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</si>
  <si>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</si>
  <si>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</si>
  <si>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</si>
  <si>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</si>
  <si>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</si>
  <si>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</si>
  <si>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</si>
  <si>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</si>
  <si>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</si>
  <si>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</si>
  <si>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</si>
  <si>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</si>
  <si>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</si>
  <si>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</si>
  <si>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</si>
  <si>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</si>
  <si>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</si>
  <si>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</si>
  <si>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</si>
  <si>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</si>
  <si>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</si>
  <si>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</si>
  <si>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</si>
  <si>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</si>
  <si>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</si>
  <si>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</si>
  <si>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</si>
  <si>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</si>
  <si>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</si>
  <si>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</si>
  <si>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</si>
  <si>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</si>
  <si>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</si>
  <si>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</si>
  <si>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</si>
  <si>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</si>
  <si>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</si>
  <si>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</si>
  <si>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</si>
  <si>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</si>
  <si>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</si>
  <si>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</si>
  <si>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</si>
  <si>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</si>
  <si>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</si>
  <si>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</si>
  <si>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</si>
  <si>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</si>
  <si>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</si>
  <si>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</si>
  <si>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</si>
  <si>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</si>
  <si>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</si>
  <si>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</si>
  <si>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</si>
  <si>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</si>
  <si>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</si>
  <si>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</si>
  <si>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</si>
  <si>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</si>
  <si>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</si>
  <si>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</si>
  <si>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</si>
  <si>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</si>
  <si>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</si>
  <si>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</si>
  <si>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</si>
  <si>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</si>
  <si>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</si>
  <si>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</si>
  <si>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</si>
  <si>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</si>
  <si>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</si>
  <si>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</si>
  <si>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</si>
  <si>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</si>
  <si>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</si>
  <si>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</si>
  <si>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</si>
  <si>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</si>
  <si>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</si>
  <si>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</si>
  <si>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</si>
  <si>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</si>
  <si>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</si>
  <si>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</si>
  <si>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</si>
  <si>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</si>
  <si>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</si>
  <si>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</si>
  <si>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</si>
  <si>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</si>
  <si>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</si>
  <si>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</si>
  <si>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</si>
  <si>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</si>
  <si>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</si>
  <si>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</si>
  <si>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</si>
  <si>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</si>
  <si>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</si>
  <si>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</si>
  <si>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</si>
  <si>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</si>
  <si>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</si>
  <si>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</si>
  <si>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</si>
  <si>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</si>
  <si>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</si>
  <si>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</si>
  <si>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</si>
  <si>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</si>
  <si>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</si>
  <si>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</si>
  <si>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</si>
  <si>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</si>
  <si>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</si>
  <si>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</si>
  <si>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</si>
  <si>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</si>
  <si>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</si>
  <si>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</si>
  <si>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</si>
  <si>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</si>
  <si>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</si>
  <si>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</si>
  <si>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</si>
  <si>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</si>
  <si>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</si>
  <si>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</si>
  <si>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</si>
  <si>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</si>
  <si>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</si>
  <si>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</si>
  <si>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</si>
  <si>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</si>
  <si>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</si>
  <si>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</si>
  <si>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</si>
  <si>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</si>
  <si>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</si>
  <si>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</si>
  <si>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</si>
  <si>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</si>
  <si>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</si>
  <si>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</si>
  <si>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</si>
  <si>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</si>
  <si>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</si>
  <si>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</si>
  <si>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</si>
  <si>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</si>
  <si>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</si>
  <si>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</si>
  <si>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</si>
  <si>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</si>
  <si>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</si>
  <si>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</si>
  <si>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</si>
  <si>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</si>
  <si>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</si>
  <si>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</si>
  <si>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</si>
  <si>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</si>
  <si>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</si>
  <si>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</si>
  <si>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</si>
  <si>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</si>
  <si>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</si>
  <si>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</si>
  <si>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</si>
  <si>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</si>
  <si>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</si>
  <si>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</si>
  <si>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</si>
  <si>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</si>
  <si>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</si>
  <si>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</si>
  <si>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</si>
  <si>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</si>
  <si>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</si>
  <si>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</si>
  <si>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</si>
  <si>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</si>
  <si>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</si>
  <si>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</si>
  <si>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</si>
  <si>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</si>
  <si>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</si>
  <si>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</si>
  <si>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</si>
  <si>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</si>
  <si>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</si>
  <si>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</si>
  <si>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</si>
  <si>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</si>
  <si>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</si>
  <si>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</si>
  <si>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</si>
  <si>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</si>
  <si>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</si>
  <si>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</si>
  <si>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</si>
  <si>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</si>
  <si>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</si>
  <si>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</si>
  <si>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</si>
  <si>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</si>
  <si>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</si>
  <si>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</si>
  <si>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</si>
  <si>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</si>
  <si>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</si>
  <si>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</si>
  <si>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</si>
  <si>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</si>
  <si>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</si>
  <si>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</si>
  <si>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</si>
  <si>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</si>
  <si>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</si>
  <si>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</si>
  <si>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</si>
  <si>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</si>
  <si>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</si>
  <si>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</si>
  <si>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</si>
  <si>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</si>
  <si>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</si>
  <si>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</si>
  <si>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</si>
  <si>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</si>
  <si>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</si>
  <si>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</si>
  <si>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</si>
  <si>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</si>
  <si>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</si>
  <si>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</si>
  <si>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</si>
  <si>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</si>
  <si>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</si>
  <si>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</si>
  <si>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</si>
  <si>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</si>
  <si>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</si>
  <si>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</si>
  <si>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</si>
  <si>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</si>
  <si>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</si>
  <si>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</si>
  <si>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</si>
  <si>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</si>
  <si>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</si>
  <si>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</si>
  <si>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</si>
  <si>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</si>
  <si>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</si>
  <si>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</si>
  <si>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</si>
  <si>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</si>
  <si>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</si>
  <si>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</si>
  <si>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</si>
  <si>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</si>
  <si>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</si>
  <si>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</si>
  <si>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</si>
  <si>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</si>
  <si>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</si>
  <si>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</si>
  <si>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</si>
  <si>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</si>
  <si>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</si>
  <si>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</si>
  <si>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</si>
  <si>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</si>
  <si>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</si>
  <si>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</si>
  <si>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</si>
  <si>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</si>
  <si>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</si>
  <si>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</si>
  <si>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</si>
  <si>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</si>
  <si>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</si>
  <si>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</si>
  <si>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</si>
  <si>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</si>
  <si>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</si>
  <si>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</si>
  <si>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</si>
  <si>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</si>
  <si>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</si>
  <si>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</si>
  <si>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</si>
  <si>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</si>
  <si>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</si>
  <si>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</si>
  <si>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</si>
  <si>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</si>
  <si>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</si>
  <si>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</si>
  <si>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</si>
  <si>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</si>
  <si>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</si>
  <si>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</si>
  <si>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</si>
  <si>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</si>
  <si>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</si>
  <si>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</si>
  <si>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</si>
  <si>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</si>
  <si>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</si>
  <si>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</si>
  <si>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</si>
  <si>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</si>
  <si>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</si>
  <si>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</si>
  <si>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</si>
  <si>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</si>
  <si>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</si>
  <si>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</si>
  <si>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</si>
  <si>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</si>
  <si>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</si>
  <si>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</si>
  <si>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</si>
  <si>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</si>
  <si>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</si>
  <si>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</si>
  <si>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</si>
  <si>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</si>
  <si>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</si>
  <si>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</si>
  <si>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</si>
  <si>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</si>
  <si>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</si>
  <si>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</si>
  <si>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</si>
  <si>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</si>
  <si>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</si>
  <si>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</si>
  <si>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</si>
  <si>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</si>
  <si>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</si>
  <si>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</si>
  <si>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</si>
  <si>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</si>
  <si>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</si>
  <si>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</si>
  <si>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</si>
  <si>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</si>
  <si>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</si>
  <si>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</si>
  <si>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</si>
  <si>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</si>
  <si>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</si>
  <si>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</si>
  <si>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</si>
  <si>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</si>
  <si>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</si>
  <si>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</si>
  <si>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</si>
  <si>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</si>
  <si>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</si>
  <si>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</si>
  <si>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</si>
  <si>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</si>
  <si>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</si>
  <si>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</si>
  <si>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</si>
  <si>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</si>
  <si>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</si>
  <si>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</si>
  <si>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</si>
  <si>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</si>
  <si>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</si>
  <si>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</si>
  <si>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</si>
  <si>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</si>
  <si>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</si>
  <si>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</si>
  <si>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</si>
  <si>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</si>
  <si>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</si>
  <si>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</si>
  <si>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</si>
  <si>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</si>
  <si>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</si>
  <si>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</si>
  <si>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</si>
  <si>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</si>
  <si>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</si>
  <si>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</si>
  <si>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</si>
  <si>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</si>
  <si>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</si>
  <si>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</si>
  <si>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</si>
  <si>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</si>
  <si>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</si>
  <si>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</si>
  <si>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</si>
  <si>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</si>
  <si>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</si>
  <si>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</si>
  <si>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</si>
  <si>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</si>
  <si>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</si>
  <si>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</si>
  <si>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</si>
  <si>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</si>
  <si>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</si>
  <si>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</si>
  <si>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</si>
  <si>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</si>
  <si>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</si>
  <si>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</si>
  <si>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</si>
  <si>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</si>
  <si>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</si>
  <si>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</si>
  <si>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</si>
  <si>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</si>
  <si>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</si>
  <si>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</si>
  <si>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</si>
  <si>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</si>
  <si>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</si>
  <si>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</si>
  <si>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</si>
  <si>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</si>
  <si>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</si>
  <si>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</si>
  <si>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</si>
  <si>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</si>
  <si>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</si>
  <si>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</si>
  <si>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</si>
  <si>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</si>
  <si>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</si>
  <si>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</si>
  <si>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</si>
  <si>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</si>
  <si>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</si>
  <si>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</si>
  <si>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</si>
  <si>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</si>
  <si>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</si>
  <si>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</si>
  <si>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</si>
  <si>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</si>
  <si>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</si>
  <si>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</si>
  <si>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</si>
  <si>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</si>
  <si>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</si>
  <si>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</si>
  <si>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</si>
  <si>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</si>
  <si>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</si>
  <si>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</si>
  <si>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</si>
  <si>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</si>
  <si>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</si>
  <si>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</si>
  <si>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</si>
  <si>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</si>
  <si>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</si>
  <si>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</si>
  <si>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</si>
  <si>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</si>
  <si>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</si>
  <si>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</si>
  <si>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</si>
  <si>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</si>
  <si>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</si>
  <si>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</si>
  <si>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</si>
  <si>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</si>
  <si>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</si>
  <si>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</si>
  <si>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</si>
  <si>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</si>
  <si>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</si>
  <si>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</si>
  <si>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</si>
  <si>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</si>
  <si>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</si>
  <si>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</si>
  <si>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</si>
  <si>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</si>
  <si>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</si>
  <si>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</si>
  <si>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</si>
  <si>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</si>
  <si>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</si>
  <si>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</si>
  <si>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</si>
  <si>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</si>
  <si>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</si>
  <si>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</si>
  <si>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</si>
  <si>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</si>
  <si>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</si>
  <si>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</si>
  <si>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</si>
  <si>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</si>
  <si>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</si>
  <si>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</si>
  <si>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</si>
  <si>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</si>
  <si>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</si>
  <si>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</si>
  <si>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</si>
  <si>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</si>
  <si>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</si>
  <si>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</si>
  <si>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</si>
  <si>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</si>
  <si>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</si>
  <si>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</si>
  <si>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</si>
  <si>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</si>
  <si>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</si>
  <si>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</si>
  <si>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</si>
  <si>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</si>
  <si>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</si>
  <si>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</si>
  <si>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</si>
  <si>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</si>
  <si>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</si>
  <si>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</si>
  <si>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</si>
  <si>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</si>
  <si>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</si>
  <si>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</si>
  <si>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</si>
  <si>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</si>
  <si>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</si>
  <si>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</si>
  <si>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</si>
  <si>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</si>
  <si>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</si>
  <si>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</si>
  <si>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</si>
  <si>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</si>
  <si>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</si>
  <si>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</si>
  <si>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</si>
  <si>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</si>
  <si>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</si>
  <si>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</si>
  <si>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</si>
  <si>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</si>
  <si>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</si>
  <si>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</si>
  <si>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</si>
  <si>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</si>
  <si>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</si>
  <si>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</si>
  <si>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</si>
  <si>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</si>
  <si>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</si>
  <si>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</si>
  <si>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</si>
  <si>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</si>
  <si>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</si>
  <si>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</si>
  <si>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</si>
  <si>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</si>
  <si>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</si>
  <si>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</si>
  <si>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</si>
  <si>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</si>
  <si>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</si>
  <si>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</si>
  <si>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</si>
  <si>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</si>
  <si>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</si>
  <si>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</si>
  <si>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</si>
  <si>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</si>
  <si>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</si>
  <si>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</si>
  <si>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</si>
  <si>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</si>
  <si>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</si>
  <si>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</si>
  <si>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</si>
  <si>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</si>
  <si>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</si>
  <si>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</si>
  <si>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</si>
  <si>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</si>
  <si>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</si>
  <si>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</si>
  <si>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</si>
  <si>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</si>
  <si>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</si>
  <si>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</si>
  <si>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</si>
  <si>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</si>
  <si>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</si>
  <si>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</si>
  <si>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</si>
  <si>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</si>
  <si>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</si>
  <si>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</si>
  <si>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</si>
  <si>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</si>
  <si>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</si>
  <si>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</si>
  <si>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</si>
  <si>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</si>
  <si>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</si>
  <si>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</si>
  <si>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</si>
  <si>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</si>
  <si>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</si>
  <si>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</si>
  <si>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</si>
  <si>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</si>
  <si>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</si>
  <si>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</si>
  <si>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</si>
  <si>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</si>
  <si>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</si>
  <si>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</si>
  <si>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</si>
  <si>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</si>
  <si>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</si>
  <si>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</si>
  <si>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</si>
  <si>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</si>
  <si>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</si>
  <si>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</si>
  <si>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</si>
  <si>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</si>
  <si>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</si>
  <si>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</si>
  <si>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</si>
  <si>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</si>
  <si>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</si>
  <si>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</si>
  <si>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</si>
  <si>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</si>
  <si>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</si>
  <si>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</si>
  <si>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</si>
  <si>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</si>
  <si>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</si>
  <si>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</si>
  <si>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</si>
  <si>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</si>
  <si>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</si>
  <si>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</si>
  <si>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</si>
  <si>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</si>
  <si>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</si>
  <si>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</si>
  <si>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</si>
  <si>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</si>
  <si>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</si>
  <si>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</si>
  <si>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</si>
  <si>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</si>
  <si>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</si>
  <si>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</si>
  <si>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</si>
  <si>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</si>
  <si>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</si>
  <si>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</si>
  <si>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</si>
  <si>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</si>
  <si>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</si>
  <si>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</si>
  <si>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</si>
  <si>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</si>
  <si>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</si>
  <si>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</si>
  <si>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</si>
  <si>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</si>
  <si>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</si>
  <si>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</si>
  <si>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</si>
  <si>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</si>
  <si>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</si>
  <si>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</si>
  <si>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</si>
  <si>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</si>
  <si>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</si>
  <si>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</si>
  <si>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</si>
  <si>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</si>
  <si>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</si>
  <si>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</si>
  <si>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</si>
  <si>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</si>
  <si>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</si>
  <si>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</si>
  <si>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</si>
  <si>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</si>
  <si>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</si>
  <si>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</si>
  <si>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</si>
  <si>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</si>
  <si>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</si>
  <si>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</si>
  <si>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</si>
  <si>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</si>
  <si>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</si>
  <si>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</si>
  <si>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</si>
  <si>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</si>
  <si>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</si>
  <si>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</si>
  <si>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</si>
  <si>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</si>
  <si>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</si>
  <si>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</si>
  <si>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</si>
  <si>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</si>
  <si>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</si>
  <si>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</si>
  <si>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</si>
  <si>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</si>
  <si>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</si>
  <si>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</si>
  <si>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</si>
  <si>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</si>
  <si>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</si>
  <si>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</si>
  <si>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</si>
  <si>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</si>
  <si>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</si>
  <si>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</si>
  <si>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</si>
  <si>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</si>
  <si>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</si>
  <si>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</si>
  <si>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</si>
  <si>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</si>
  <si>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</si>
  <si>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</si>
  <si>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</si>
  <si>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</si>
  <si>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</si>
  <si>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</si>
  <si>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</si>
  <si>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</si>
  <si>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</si>
  <si>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</si>
  <si>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</si>
  <si>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</si>
  <si>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</si>
  <si>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</si>
  <si>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</si>
  <si>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</si>
  <si>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</si>
  <si>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</si>
  <si>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</si>
  <si>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</si>
  <si>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</si>
  <si>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</si>
  <si>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</si>
  <si>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</si>
  <si>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</si>
  <si>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</si>
  <si>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</si>
  <si>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</si>
  <si>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</si>
  <si>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</si>
  <si>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</si>
  <si>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</si>
  <si>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</si>
  <si>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</si>
  <si>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</si>
  <si>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</si>
  <si>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</si>
  <si>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</si>
  <si>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</si>
  <si>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</si>
  <si>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</si>
  <si>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</si>
  <si>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</si>
  <si>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</si>
  <si>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</si>
  <si>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</si>
  <si>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</si>
  <si>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</si>
  <si>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</si>
  <si>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</si>
  <si>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</si>
  <si>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</si>
  <si>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</si>
  <si>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</si>
  <si>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</si>
  <si>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</si>
  <si>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</si>
  <si>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</si>
  <si>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</si>
  <si>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</si>
  <si>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</si>
  <si>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</si>
  <si>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</si>
  <si>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</si>
  <si>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</si>
  <si>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</si>
  <si>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</si>
  <si>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</si>
  <si>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</si>
  <si>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</si>
  <si>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</si>
  <si>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</si>
  <si>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</si>
  <si>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</si>
  <si>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</si>
  <si>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</si>
  <si>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</si>
  <si>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</si>
  <si>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</si>
  <si>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</si>
  <si>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</si>
  <si>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</si>
  <si>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</si>
  <si>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</si>
  <si>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</si>
  <si>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</si>
  <si>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</si>
  <si>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</si>
  <si>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</si>
  <si>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</si>
  <si>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</si>
  <si>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</si>
  <si>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</si>
  <si>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</si>
  <si>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</si>
  <si>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</si>
  <si>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</si>
  <si>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</si>
  <si>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</si>
  <si>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</si>
  <si>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</si>
  <si>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</si>
  <si>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</si>
  <si>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</si>
  <si>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</si>
  <si>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</si>
  <si>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</si>
  <si>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</si>
  <si>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</si>
  <si>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</si>
  <si>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</si>
  <si>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</si>
  <si>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</si>
  <si>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</si>
  <si>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</si>
  <si>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</si>
  <si>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</si>
  <si>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</si>
  <si>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</si>
  <si>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</si>
  <si>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</si>
  <si>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</si>
  <si>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</si>
  <si>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</si>
  <si>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</si>
  <si>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</si>
  <si>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</si>
  <si>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</si>
  <si>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</si>
  <si>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</si>
  <si>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</si>
  <si>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</si>
  <si>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</si>
  <si>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</si>
  <si>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</si>
  <si>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</si>
  <si>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</si>
  <si>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</si>
  <si>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</si>
  <si>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</si>
  <si>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</si>
  <si>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</si>
  <si>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</si>
  <si>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</si>
  <si>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</si>
  <si>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</si>
  <si>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</si>
  <si>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</si>
  <si>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</si>
  <si>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</si>
  <si>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</si>
  <si>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</si>
  <si>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</si>
  <si>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</si>
  <si>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</si>
  <si>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</si>
  <si>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</si>
  <si>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</si>
  <si>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</si>
  <si>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</si>
  <si>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</si>
  <si>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</si>
  <si>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</si>
  <si>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</si>
  <si>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</si>
  <si>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</si>
  <si>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</si>
  <si>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</si>
  <si>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</si>
  <si>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</si>
  <si>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</si>
  <si>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</si>
  <si>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</si>
  <si>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</si>
  <si>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</si>
  <si>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</si>
  <si>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</si>
  <si>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</si>
  <si>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</si>
  <si>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</si>
  <si>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</si>
  <si>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</si>
  <si>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</si>
  <si>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</si>
  <si>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</si>
  <si>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</si>
  <si>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</si>
  <si>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</si>
  <si>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</si>
  <si>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</si>
  <si>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</si>
  <si>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</si>
  <si>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</si>
  <si>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</si>
  <si>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</si>
  <si>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</si>
  <si>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</si>
  <si>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</si>
  <si>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</si>
  <si>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</si>
  <si>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</si>
  <si>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</si>
  <si>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</si>
  <si>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</si>
  <si>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</si>
  <si>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</si>
  <si>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</si>
  <si>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</si>
  <si>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</si>
  <si>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</si>
  <si>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</si>
  <si>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</si>
  <si>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</si>
  <si>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</si>
  <si>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</si>
  <si>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</si>
  <si>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</si>
  <si>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</si>
  <si>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</si>
  <si>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</si>
  <si>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</si>
  <si>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</si>
  <si>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</si>
  <si>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</si>
  <si>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EM 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</si>
  <si>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</si>
  <si>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</si>
  <si>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</si>
  <si>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</si>
  <si>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</si>
  <si>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</si>
  <si>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</si>
  <si>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</si>
  <si>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</si>
  <si>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</si>
  <si>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</si>
  <si>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</si>
  <si>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</si>
  <si>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</si>
  <si>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</si>
  <si>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</si>
  <si>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</si>
  <si>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</si>
  <si>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</si>
  <si>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</si>
  <si>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</si>
  <si>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</si>
  <si>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</si>
  <si>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</si>
  <si>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</si>
  <si>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</si>
  <si>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</si>
  <si>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</si>
  <si>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</si>
  <si>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</si>
  <si>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</si>
  <si>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</si>
  <si>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</si>
  <si>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</si>
  <si>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</si>
  <si>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</si>
  <si>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</si>
  <si>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</si>
  <si>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</si>
  <si>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</si>
  <si>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</si>
  <si>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</si>
  <si>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</si>
  <si>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</si>
  <si>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</si>
  <si>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</si>
  <si>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</si>
  <si>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</si>
  <si>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</si>
  <si>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</si>
  <si>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</si>
  <si>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</si>
  <si>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</si>
  <si>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</si>
  <si>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</si>
  <si>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</si>
  <si>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</si>
  <si>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</si>
  <si>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</si>
  <si>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</si>
  <si>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</si>
  <si>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</si>
  <si>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</si>
  <si>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</si>
  <si>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</si>
  <si>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</si>
  <si>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</si>
  <si>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</si>
  <si>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</si>
  <si>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</si>
  <si>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</si>
  <si>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</si>
  <si>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</si>
  <si>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</si>
  <si>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</si>
  <si>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</si>
  <si>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</si>
  <si>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</si>
  <si>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</si>
  <si>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</si>
  <si>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</si>
  <si>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</si>
  <si>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</si>
  <si>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</si>
  <si>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</si>
  <si>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PCM-20251006-00001333</t>
  </si>
  <si>
    <t xml:space="preserve">ETA 55 min </t>
  </si>
  <si>
    <t>PCM-20251006-00001387</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</si>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</sst>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273.64791157407308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6.7795833332638722E-2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45936.596337499999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45936.596337499999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45936.596337499999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45936.596337499999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45936.596337499999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45936.596337499999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45936.596337499999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45936.596337499999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45936.596337499999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45936.596337499999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45936.596337499999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45936.596337499999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45936.596337499999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45936.596337499999</v>
      </c>
      <c r="H17" s="68"/>
      <c r="I17" s="73" t="str">
        <f>IFERROR(VLOOKUP(D17,DB!A:F,6,0),"")</f>
        <v/>
      </c>
      <c r="J17" s="73" t="str">
        <f>IFERROR(VLOOKUP(D17,DB!A:G,7,0),"")</f>
        <v/>
      </c>
      <c r="K17" s="69"/>
      <c r="L17" s="70" t="str">
        <f>IFERROR(VLOOKUP(D17,DB!A:I,9,0),"")</f>
        <v/>
      </c>
    </row>
    <row r="18" spans="1:12" ht="15" customHeight="1">
      <c r="A18" s="160"/>
      <c r="B18" s="161" t="str">
        <f>IFERROR(VLOOKUP(D18,DB!A:K,11,0),"")</f>
        <v/>
      </c>
      <c r="C18" s="161"/>
      <c r="D18" s="161"/>
      <c r="E18" s="162"/>
      <c r="F18" s="163"/>
      <c r="G18" s="164">
        <f ca="1">IFERROR(NOW()-F18,"")</f>
        <v>45936.596337499999</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45936.596337499999</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45936.596337499999</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45936.596337499999</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45936.596337499999</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45936.596337499999</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45936.596337499999</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45936.596337499999</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45936.596337499999</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45936.596337499999</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45936.596337499999</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45936.596337499999</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45936.596337499999</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45936.596337499999</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45936.596337499999</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45936.596337499999</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45936.596337499999</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45936.596337499999</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45936.596337499999</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45936.596337499999</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45936.596337499999</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45936.596337499999</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45936.596337499999</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45936.596337499999</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45936.596337499999</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45936.596337499999</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45936.596337499999</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45936.596337499999</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45936.596337499999</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45936.596337499999</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45936.596337499999</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45936.596337499999</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45936.596337499999</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45936.596337499999</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45936.596337499999</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45936.596337499999</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45936.596337499999</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45936.596337499999</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45936.596337499999</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45936.596337499999</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45936.596337499999</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45936.596337499999</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45936.596337499999</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45936.596337499999</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45936.596337499999</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45936.596337499999</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45936.596337499999</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45936.596337499999</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45936.596337499999</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45936.596337499999</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45936.596337499999</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45936.596337499999</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45936.596337499999</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45936.596337499999</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45936.596337499999</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45936.596337499999</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45936.596337499999</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45936.596337499999</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45936.596337499999</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45936.596337499999</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45936.596337499999</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45936.596337499999</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45936.596337499999</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45936.596337499999</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45936.596337499999</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45936.596337499999</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45936.596337499999</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45936.596337499999</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45936.596337499999</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45936.596337499999</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45936.596337499999</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45936.596337499999</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45936.596337499999</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45936.596337499999</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45936.596337499999</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45936.596337499999</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45936.596337499999</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45936.596337499999</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45936.596337499999</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45936.596337499999</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45936.596337499999</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45936.596337499999</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45936.596337499999</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45936.596337499999</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45936.596337499999</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45936.596337499999</v>
      </c>
      <c r="H103" s="163"/>
      <c r="I103" s="161" t="str">
        <f>IFERROR(VLOOKUP(D103,DB!A:F,6,0),"")</f>
        <v/>
      </c>
      <c r="J103" s="73" t="str">
        <f>IFERROR(VLOOKUP(D103,DB!A:G,7,0),"")</f>
        <v/>
      </c>
      <c r="K103" s="165"/>
      <c r="L103" s="166"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129.86925416666782</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111.59649953703774</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0.11752962962782476</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23376</v>
      </c>
      <c r="E6" s="131" t="s">
        <v>38964</v>
      </c>
      <c r="F6" s="132">
        <v>45936.574861111112</v>
      </c>
      <c r="G6" s="133">
        <f ca="1">IFERROR(NOW()-F6,"-")</f>
        <v>2.1476388887094799E-2</v>
      </c>
      <c r="H6" s="132">
        <v>45936.568611111114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45936.596337499999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45936.596337499999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45936.596337499999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45936.596337499999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45936.596337499999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45936.596337499999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45936.596337499999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45936.596337499999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45936.596337499999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45936.596337499999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45936.596337499999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45936.596337499999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45936.596337499999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45936.596337499999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45936.596337499999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45936.596337499999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45936.596337499999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45936.596337499999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45936.596337499999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45936.596337499999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45936.596337499999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45936.596337499999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45936.596337499999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45936.596337499999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45936.596337499999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45936.596337499999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45936.596337499999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45936.596337499999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45936.596337499999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45936.596337499999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45936.596337499999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45936.596337499999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45936.596337499999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45936.596337499999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45936.596337499999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45936.596337499999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45936.596337499999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45936.596337499999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45936.596337499999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45936.596337499999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45936.596337499999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45936.596337499999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45936.596337499999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45936.596337499999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45936.596337499999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45936.596337499999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45936.596337499999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45936.596337499999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45936.596337499999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45936.596337499999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45936.596337499999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45936.596337499999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45936.596337499999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45936.596337499999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45936.596337499999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45936.596337499999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45936.596337499999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45936.596337499999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45936.596337499999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45936.596337499999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45936.596337499999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45936.596337499999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45936.596337499999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45936.596337499999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45936.596337499999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45936.596337499999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45936.596337499999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45936.596337499999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45936.596337499999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45936.596337499999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45936.596337499999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45936.596337499999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45936.596337499999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45936.596337499999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45936.596337499999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45936.596337499999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45936.596337499999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45936.596337499999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45936.596337499999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45936.596337499999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45936.596337499999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45936.596337499999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45936.596337499999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45936.596337499999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45936.596337499999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45936.596337499999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45936.596337499999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45936.596337499999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45936.596337499999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45936.596337499999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45936.596337499999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45936.596337499999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45936.596337499999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45936.596337499999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45936.596337499999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45936.596337499999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45936.596337499999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45936.596337499999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45936.596337499999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45936.596337499999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45936.596337499999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45936.596337499999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45936.596337499999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45936.596337499999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45936.596337499999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45936.596337499999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45936.596337499999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45936.596337499999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45936.596337499999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45936.596337499999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45936.596337499999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45936.596337499999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45936.596337499999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45936.596337499999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45936.596337499999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45936.596337499999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45936.596337499999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45936.596337499999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45936.596337499999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45936.596337499999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45936.596337499999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45936.596337499999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45936.596337499999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45936.596337499999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45936.596337499999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45936.596337499999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45936.596337499999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45936.596337499999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45936.596337499999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45936.596337499999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45936.596337499999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45936.596337499999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45936.596337499999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45936.596337499999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45936.596337499999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45936.596337499999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45936.596337499999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45936.596337499999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45936.596337499999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45936.596337499999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45936.596337499999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45936.596337499999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45936.596337499999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45936.596337499999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45936.596337499999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45936.596337499999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45936.596337499999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45936.596337499999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45936.596337499999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45936.596337499999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45936.596337499999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45936.596337499999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45936.596337499999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45936.596337499999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45936.596337499999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45936.596337499999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45936.596337499999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45936.596337499999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45936.596337499999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45936.596337499999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45936.596337499999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45936.596337499999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45936.596337499999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45936.596337499999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45936.596337499999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45936.596337499999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45936.596337499999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45936.596337499999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45936.596337499999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45936.596337499999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45936.596337499999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45936.596337499999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45936.596337499999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45936.596337499999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45936.596337499999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45936.596337499999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45936.596337499999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45936.596337499999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45936.596337499999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45936.596337499999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45936.596337499999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45936.596337499999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45936.596337499999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45936.596337499999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45936.596337499999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45936.596337499999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45936.596337499999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45936.596337499999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45936.596337499999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45936.596337499999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45936.596337499999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45936.596337499999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45936.596337499999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45936.596337499999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45936.596337499999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45936.596337499999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45936.596337499999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45936.596337499999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45936.596337499999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45936.596337499999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45936.596337499999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45936.596337499999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45936.596337499999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45936.596337499999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45936.596337499999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45936.596337499999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45936.596337499999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45936.596337499999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45936.596337499999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45936.596337499999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45936.596337499999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45936.596337499999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45936.596337499999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45936.596337499999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45936.596337499999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45936.596337499999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45936.596337499999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45936.596337499999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45936.596337499999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45936.596337499999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45936.596337499999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45936.596337499999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45936.596337499999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45936.596337499999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45936.596337499999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45936.596337499999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45936.596337499999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45936.596337499999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45936.596337499999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45936.596337499999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45936.596337499999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45936.596337499999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45936.596337499999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45936.596337499999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45936.596337499999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45936.596337499999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45936.596337499999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45936.596337499999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45936.596337499999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45936.596337499999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45936.596337499999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45936.596337499999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45936.596337499999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45936.596337499999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45936.596337499999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45936.596337499999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45936.596337499999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45936.596337499999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45936.596337499999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45936.596337499999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45936.596337499999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45936.596337499999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45936.596337499999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45936.596337499999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45936.596337499999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45936.596337499999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4</v>
      </c>
      <c r="D2" s="18" t="s">
        <v>13109</v>
      </c>
      <c r="E2" s="18" t="s">
        <v>38967</v>
      </c>
      <c r="F2" s="20">
        <v>45936.590844907405</v>
      </c>
      <c r="G2" s="21">
        <f t="shared" ref="G2:G42" ca="1" si="0">IFERROR(NOW()-F2,"-")</f>
        <v>5.4925925942370668E-3</v>
      </c>
      <c r="H2" s="22">
        <v>45936.582835648151</v>
      </c>
      <c r="I2" s="19" t="str">
        <f>IFERROR(VLOOKUP(D2,DB!A:F,6,0),"")</f>
        <v>SCECO+STB</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45936.596337499999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45936.596337499999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45936.596337499999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45936.596337499999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45936.596337499999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45936.596337499999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45936.596337499999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45936.596337499999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45936.596337499999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45936.596337499999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45936.596337499999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45936.596337499999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45936.596337499999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45936.596337499999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45936.596337499999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45936.596337499999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45936.596337499999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45936.596337499999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45936.596337499999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45936.596337499999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45936.596337499999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45936.596337499999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45936.596337499999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45936.596337499999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45936.596337499999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45936.596337499999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45936.596337499999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45936.596337499999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45936.596337499999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45936.596337499999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45936.596337499999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45936.596337499999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45936.596337499999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45936.596337499999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45936.596337499999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45936.596337499999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45936.596337499999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45936.596337499999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45936.596337499999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45936.596337499999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45936.596337499999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45936.596337499999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45936.596337499999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45936.596337499999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45936.596337499999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45936.596337499999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45936.596337499999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45936.596337499999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45936.596337499999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45936.596337499999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45936.596337499999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45936.596337499999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45936.596337499999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45936.596337499999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45936.596337499999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45936.596337499999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45936.596337499999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45936.596337499999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45936.596337499999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45936.596337499999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45936.596337499999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45936.596337499999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45936.596337499999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45936.596337499999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45936.596337499999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45936.596337499999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45936.596337499999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45936.596337499999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45936.596337499999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45936.596337499999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45936.596337499999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45936.596337499999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45936.596337499999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45936.596337499999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45936.596337499999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45936.596337499999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45936.596337499999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45936.596337499999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45936.596337499999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45936.596337499999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45936.596337499999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45936.596337499999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45936.596337499999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45936.596337499999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45936.596337499999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45936.596337499999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45936.596337499999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45936.596337499999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45936.596337499999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45936.596337499999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45936.596337499999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45936.596337499999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45936.596337499999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45936.596337499999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45936.596337499999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45936.596337499999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45936.596337499999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45936.596337499999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45936.596337499999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45936.596337499999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45936.596337499999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45936.596337499999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45936.596337499999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45936.596337499999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45936.596337499999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45936.596337499999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45936.596337499999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45936.596337499999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45936.596337499999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45936.596337499999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45936.596337499999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45936.596337499999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45936.596337499999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45936.596337499999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45936.596337499999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45936.596337499999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45936.596337499999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45936.596337499999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45936.596337499999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45936.596337499999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45936.596337499999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45936.596337499999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45936.596337499999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45936.596337499999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45936.596337499999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45936.596337499999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45936.596337499999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45936.596337499999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45936.596337499999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45936.596337499999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45936.596337499999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45936.596337499999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45936.596337499999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45936.596337499999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45936.596337499999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45936.596337499999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45936.596337499999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45936.596337499999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45936.596337499999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45936.596337499999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45936.596337499999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45936.596337499999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45936.596337499999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45936.596337499999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45936.596337499999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45936.596337499999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45936.596337499999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45936.596337499999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45936.596337499999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45936.596337499999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45936.596337499999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45936.596337499999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45936.596337499999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45936.596337499999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45936.596337499999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45936.596337499999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45936.596337499999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45936.596337499999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45936.596337499999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45936.596337499999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45936.596337499999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45936.596337499999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45936.596337499999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45936.596337499999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45936.596337499999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45936.596337499999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45936.596337499999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45936.596337499999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45936.596337499999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45936.596337499999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45936.596337499999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45936.596337499999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45936.596337499999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45936.596337499999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45936.596337499999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45936.596337499999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45936.596337499999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45936.596337499999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45936.596337499999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45936.596337499999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45936.596337499999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45936.596337499999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45936.596337499999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45936.596337499999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45936.596337499999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45936.596337499999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45936.596337499999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45936.596337499999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45936.596337499999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45936.596337499999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45936.596337499999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45936.596337499999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45936.596337499999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45936.596337499999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45936.596337499999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45936.596337499999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45936.596337499999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45936.596337499999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45936.596337499999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45936.596337499999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45936.596337499999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45936.596337499999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45936.596337499999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45936.596337499999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45936.596337499999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45936.596337499999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45936.596337499999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45936.596337499999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45936.596337499999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45936.596337499999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45936.596337499999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45936.596337499999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45936.596337499999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45936.596337499999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45936.596337499999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45936.596337499999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45936.596337499999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45936.596337499999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45936.596337499999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45936.596337499999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45936.596337499999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45936.596337499999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45936.596337499999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45936.596337499999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45936.596337499999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45936.596337499999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45936.596337499999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45936.596337499999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45936.596337499999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45936.596337499999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45936.596337499999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45936.596337499999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45936.596337499999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45936.596337499999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45936.596337499999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45936.596337499999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45936.596337499999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45936.596337499999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45936.596337499999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45936.596337499999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45936.596337499999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45936.596337499999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45936.596337499999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45936.596337499999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45936.596337499999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45936.596337499999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45936.596337499999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45936.596337499999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45936.596337499999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45936.596337499999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45936.596337499999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45936.596337499999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45936.596337499999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45936.596337499999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45936.596337499999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45936.596337499999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45936.596337499999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45936.596337499999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45936.596337499999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45936.596337499999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45936.596337499999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45936.596337499999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45936.596337499999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45936.596337499999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45936.596337499999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45936.596337499999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45936.596337499999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45936.596337499999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45936.596337499999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45936.596337499999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45936.596337499999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45936.596337499999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45936.596337499999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45936.596337499999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45936.596337499999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45936.596337499999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45936.596337499999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45936.596337499999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45936.596337499999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45936.596337499999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45936.596337499999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45936.596337499999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45936.596337499999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45936.596337499999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45936.596337499999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45936.596337499999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45936.596337499999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45936.596337499999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45936.596337499999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45936.596337499999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45936.596337499999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45936.596337499999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45936.596337499999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45936.596337499999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45936.596337499999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45936.596337499999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45936.596337499999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45936.596337499999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45936.596337499999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45936.596337499999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45936.596337499999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45936.596337499999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45936.596337499999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45936.596337499999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45936.596337499999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45936.596337499999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45936.596337499999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45936.596337499999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45936.596337499999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45936.596337499999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45936.596337499999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45936.596337499999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45936.596337499999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45936.596337499999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45936.596337499999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45936.596337499999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45936.596337499999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45936.596337499999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45936.596337499999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45936.596337499999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45936.596337499999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45936.596337499999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45936.596337499999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45936.596337499999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45936.596337499999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45936.596337499999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45936.596337499999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45936.596337499999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45936.596337499999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45936.596337499999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45936.596337499999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45936.596337499999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45936.596337499999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45936.596337499999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45936.596337499999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45936.596337499999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45936.596337499999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45936.596337499999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45936.596337499999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45936.596337499999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45936.596337499999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45936.596337499999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45936.596337499999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45936.596337499999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45936.596337499999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45936.596337499999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45936.596337499999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45936.596337499999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45936.596337499999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45936.596337499999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45936.596337499999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45936.596337499999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45936.596337499999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45936.596337499999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45936.596337499999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45936.596337499999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45936.596337499999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45936.596337499999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45936.596337499999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45936.596337499999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45936.596337499999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45936.596337499999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45936.596337499999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45936.596337499999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45936.596337499999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45936.596337499999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45936.596337499999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45936.596337499999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45936.596337499999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45936.596337499999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45936.596337499999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45936.596337499999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45936.596337499999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45936.596337499999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45936.596337499999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45936.596337499999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45936.596337499999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45936.596337499999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45936.596337499999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45936.596337499999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45936.596337499999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45936.596337499999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45936.596337499999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45936.596337499999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45936.596337499999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45936.596337499999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45936.596337499999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45936.596337499999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45936.596337499999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45936.596337499999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45936.596337499999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45936.596337499999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45936.596337499999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45936.596337499999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45936.596337499999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45936.596337499999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45936.596337499999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45936.596337499999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45936.596337499999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45936.596337499999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45936.596337499999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45936.596337499999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45936.596337499999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45936.596337499999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45936.596337499999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45936.596337499999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45936.596337499999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45936.596337499999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45936.596337499999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45936.596337499999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45936.596337499999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45936.596337499999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45936.596337499999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45936.596337499999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45936.596337499999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45936.596337499999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45936.596337499999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45936.596337499999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45936.596337499999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45936.596337499999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45936.596337499999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45936.596337499999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45936.596337499999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45936.596337499999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45936.596337499999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45936.596337499999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45936.596337499999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45936.596337499999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45936.596337499999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45936.596337499999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45936.596337499999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45936.596337499999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45936.596337499999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45936.596337499999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45936.596337499999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45936.596337499999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45936.596337499999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45936.596337499999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45936.596337499999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45936.596337499999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45936.596337499999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45936.596337499999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45936.596337499999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45936.596337499999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45936.596337499999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45936.596337499999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45936.596337499999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45936.596337499999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45936.596337499999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45936.596337499999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45936.596337499999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45936.596337499999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45936.596337499999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45936.596337499999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45936.596337499999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45936.596337499999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45936.596337499999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45936.596337499999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45936.596337499999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45936.596337499999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45936.596337499999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45936.596337499999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45936.596337499999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45936.596337499999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45936.596337499999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45936.596337499999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45936.596337499999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45936.596337499999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45936.596337499999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45936.596337499999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45936.596337499999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45936.596337499999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45936.596337499999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45936.596337499999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45936.596337499999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45936.596337499999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45936.596337499999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45936.596337499999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45936.596337499999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45936.596337499999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45936.596337499999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45936.596337499999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45936.596337499999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45936.596337499999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45936.596337499999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45936.596337499999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45936.596337499999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45936.596337499999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45936.596337499999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45936.596337499999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45936.596337499999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45936.596337499999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45936.596337499999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45936.596337499999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45936.596337499999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45936.596337499999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45936.596337499999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45936.596337499999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45936.596337499999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45936.596337499999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45936.596337499999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45936.596337499999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45936.596337499999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45936.596337499999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45936.596337499999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45936.596337499999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45936.596337499999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45936.596337499999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45936.596337499999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45936.596337499999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45936.596337499999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45936.596337499999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45936.596337499999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45936.596337499999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45936.596337499999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45936.596337499999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45936.596337499999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45936.596337499999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45936.596337499999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45936.596337499999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45936.596337499999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45936.596337499999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45936.596337499999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45936.596337499999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45936.596337499999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45936.596337499999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45936.596337499999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45936.596337499999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45936.596337499999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45936.596337499999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45936.596337499999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45936.596337499999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45936.596337499999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45936.596337499999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45936.596337499999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45936.596337499999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45936.596337499999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45936.596337499999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45936.596337499999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45936.596337499999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45936.596337499999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45936.596337499999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45936.596337499999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45936.596337499999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45936.596337499999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45936.596337499999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45936.596337499999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45936.596337499999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45936.596337499999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45936.596337499999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45936.596337499999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45936.596337499999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45936.596337499999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45936.596337499999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45936.596337499999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45936.596337499999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45936.596337499999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45936.596337499999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45936.596337499999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45936.596337499999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45936.596337499999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45936.596337499999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45936.596337499999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45936.596337499999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45936.596337499999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45936.596337499999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45936.596337499999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45936.596337499999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45936.596337499999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45936.596337499999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45936.596337499999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45936.596337499999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45936.596337499999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45936.596337499999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45936.596337499999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45936.596337499999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45936.596337499999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45936.596337499999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45936.596337499999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45936.596337499999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45936.596337499999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45936.596337499999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45936.596337499999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45936.596337499999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45936.596337499999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45936.596337499999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45936.596337499999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45936.596337499999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45936.596337499999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45936.596337499999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45936.596337499999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45936.596337499999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45936.596337499999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45936.596337499999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45936.596337499999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45936.596337499999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45936.596337499999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45936.596337499999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45936.596337499999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45936.596337499999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45936.596337499999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45936.596337499999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45936.596337499999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45936.596337499999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45936.596337499999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45936.596337499999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45936.596337499999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45936.596337499999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45936.596337499999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45936.596337499999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45936.596337499999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45936.596337499999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45936.596337499999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45936.596337499999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45936.596337499999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45936.596337499999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45936.596337499999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45936.596337499999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45936.596337499999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45936.596337499999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45936.596337499999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45936.596337499999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45936.596337499999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45936.596337499999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45936.596337499999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45936.596337499999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45936.596337499999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45936.596337499999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45936.596337499999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45936.596337499999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45936.596337499999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45936.596337499999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45936.596337499999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45936.596337499999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45936.596337499999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45936.596337499999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45936.596337499999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45936.596337499999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45936.596337499999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45936.596337499999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45936.596337499999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45936.596337499999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45936.596337499999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45936.596337499999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45936.596337499999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45936.596337499999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45936.596337499999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45936.596337499999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45936.596337499999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45936.596337499999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45936.596337499999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45936.596337499999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45936.596337499999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45936.596337499999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45936.596337499999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45936.596337499999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45936.596337499999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45936.596337499999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45936.596337499999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45936.596337499999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45936.596337499999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45936.596337499999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45936.596337499999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45936.596337499999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45936.596337499999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45936.596337499999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45936.596337499999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45936.596337499999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45936.596337499999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45936.596337499999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45936.596337499999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45936.596337499999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45936.596337499999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45936.596337499999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45936.596337499999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45936.596337499999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45936.596337499999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45936.596337499999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45936.596337499999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45936.596337499999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45936.596337499999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45936.596337499999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45936.596337499999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45936.596337499999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45936.596337499999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45936.596337499999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45936.596337499999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45936.596337499999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45936.596337499999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45936.596337499999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45936.596337499999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45936.596337499999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45936.596337499999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45936.596337499999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45936.596337499999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45936.596337499999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45936.596337499999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45936.596337499999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45936.596337499999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45936.596337499999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45936.596337499999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45936.596337499999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45936.596337499999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45936.596337499999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45936.596337499999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45936.596337499999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45936.596337499999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45936.596337499999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45936.596337499999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45936.596337499999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45936.596337499999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45936.596337499999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45936.596337499999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45936.596337499999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45936.596337499999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45936.596337499999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45936.596337499999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45936.596337499999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45936.596337499999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45936.596337499999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45936.596337499999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45936.596337499999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45936.596337499999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45936.596337499999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45936.596337499999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45936.596337499999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45936.596337499999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45936.596337499999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45936.596337499999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45936.596337499999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45936.596337499999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45936.596337499999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45936.596337499999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45936.596337499999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45936.596337499999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45936.596337499999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45936.596337499999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45936.596337499999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45936.596337499999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45936.596337499999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45936.596337499999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45936.596337499999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45936.596337499999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45936.596337499999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45936.596337499999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45936.596337499999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45936.596337499999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45936.596337499999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45936.596337499999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45936.596337499999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45936.596337499999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45936.596337499999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45936.596337499999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45936.596337499999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45936.596337499999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45936.596337499999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45936.596337499999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45936.596337499999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45936.596337499999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45936.596337499999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45936.596337499999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45936.596337499999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45936.596337499999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45936.596337499999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45936.596337499999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45936.596337499999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45936.596337499999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45936.596337499999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45936.596337499999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45936.596337499999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45936.596337499999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45936.596337499999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45936.596337499999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45936.596337499999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45936.596337499999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45936.596337499999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45936.596337499999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45936.596337499999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45936.596337499999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45936.596337499999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45936.596337499999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45936.596337499999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45936.596337499999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45936.596337499999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45936.596337499999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45936.596337499999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45936.596337499999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45936.596337499999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45936.596337499999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45936.596337499999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45936.596337499999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45936.596337499999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45936.596337499999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45936.596337499999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45936.596337499999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45936.596337499999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45936.596337499999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45936.596337499999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45936.596337499999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45936.596337499999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45936.596337499999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45936.596337499999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45936.596337499999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45936.596337499999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45936.596337499999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45936.596337499999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45936.596337499999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45936.596337499999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45936.596337499999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45936.596337499999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45936.596337499999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45936.596337499999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45936.596337499999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45936.596337499999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45936.596337499999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45936.596337499999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45936.596337499999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45936.596337499999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45936.596337499999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45936.596337499999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45936.596337499999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45936.596337499999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45936.596337499999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45936.596337499999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45936.596337499999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45936.596337499999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45936.596337499999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45936.596337499999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45936.596337499999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45936.596337499999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45936.596337499999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45936.596337499999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45936.596337499999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45936.596337499999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45936.596337499999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45936.596337499999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45936.596337499999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45936.596337499999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45936.596337499999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45936.596337499999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45936.596337499999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45936.596337499999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45936.596337499999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45936.596337499999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45936.596337499999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45936.596337499999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45936.596337499999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45936.596337499999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45936.596337499999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45936.596337499999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45936.596337499999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45936.596337499999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45936.596337499999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45936.596337499999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45936.596337499999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45936.596337499999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45936.596337499999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45936.596337499999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45936.596337499999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45936.596337499999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45936.596337499999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45936.596337499999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45936.596337499999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45936.596337499999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45936.596337499999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45936.596337499999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45936.596337499999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45936.596337499999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45936.596337499999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45936.596337499999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45936.596337499999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45936.596337499999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45936.596337499999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45936.596337499999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45936.596337499999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45936.596337499999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45936.596337499999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45936.596337499999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45936.596337499999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45936.596337499999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45936.596337499999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45936.596337499999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45936.596337499999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45936.596337499999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45936.596337499999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45936.596337499999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45936.596337499999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45936.596337499999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45936.596337499999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45936.596337499999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45936.596337499999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45936.596337499999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45936.596337499999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45936.596337499999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45936.596337499999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45936.596337499999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45936.596337499999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45936.596337499999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45936.596337499999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45936.596337499999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45936.596337499999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45936.596337499999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45936.596337499999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45936.596337499999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45936.596337499999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45936.596337499999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45936.596337499999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45936.596337499999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45936.596337499999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45936.596337499999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45936.596337499999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45936.596337499999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45936.596337499999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45936.596337499999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45936.596337499999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45936.596337499999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45936.596337499999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45936.596337499999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45936.596337499999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45936.596337499999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45936.596337499999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45936.596337499999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45936.596337499999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45936.596337499999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45936.596337499999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45936.596337499999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45936.596337499999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45936.596337499999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45936.596337499999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45936.596337499999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45936.596337499999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45936.596337499999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45936.596337499999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45936.596337499999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45936.596337499999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45936.596337499999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45936.596337499999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45936.596337499999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45936.596337499999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45936.596337499999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45936.596337499999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45936.596337499999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45936.596337499999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45936.596337499999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45936.596337499999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45936.596337499999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45936.596337499999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45936.596337499999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45936.596337499999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45936.596337499999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45936.596337499999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45936.596337499999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45936.596337499999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45936.596337499999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45936.596337499999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45936.596337499999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45936.596337499999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45936.596337499999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45936.596337499999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45936.596337499999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45936.596337499999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45936.596337499999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45936.596337499999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45936.596337499999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45936.596337499999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45936.596337499999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45936.596337499999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45936.596337499999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45936.596337499999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45936.596337499999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45936.596337499999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45936.596337499999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45936.596337499999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45936.596337499999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45936.596337499999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45936.596337499999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45936.596337499999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45936.596337499999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45936.596337499999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45936.596337499999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45936.596337499999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45936.596337499999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45936.596337499999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45936.596337499999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45936.596337499999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45936.596337499999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45936.596337499999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45936.596337499999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45936.596337499999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45936.596337499999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45936.596337499999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45936.596337499999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45936.596337499999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45936.596337499999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45936.596337499999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45936.596337499999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45936.596337499999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45936.596337499999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45936.596337499999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45936.596337499999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45936.596337499999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45936.596337499999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45936.596337499999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45936.596337499999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45936.596337499999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45936.596337499999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45936.596337499999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45936.596337499999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45936.596337499999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45936.596337499999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45936.596337499999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45936.596337499999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45936.596337499999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45936.596337499999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45936.596337499999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45936.596337499999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45936.596337499999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45936.596337499999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45936.596337499999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45936.596337499999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45936.596337499999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45936.596337499999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45936.596337499999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45936.596337499999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45936.596337499999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45936.596337499999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45936.596337499999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45936.596337499999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45936.596337499999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45936.596337499999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45936.596337499999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45936.596337499999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45936.596337499999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45936.596337499999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45936.596337499999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45936.596337499999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45936.596337499999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45936.596337499999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45936.596337499999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45936.596337499999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45936.596337499999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45936.596337499999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45936.596337499999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45936.596337499999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45936.596337499999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45936.596337499999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45936.596337499999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45936.596337499999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45936.596337499999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45936.596337499999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45936.596337499999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45936.596337499999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45936.596337499999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45936.596337499999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45936.596337499999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45936.596337499999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45936.596337499999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45936.596337499999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45936.596337499999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45936.596337499999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45936.596337499999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45936.596337499999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45936.596337499999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45936.596337499999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45936.596337499999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45936.596337499999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45936.596337499999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45936.596337499999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45936.596337499999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45936.596337499999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45936.596337499999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45936.596337499999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45936.596337499999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45936.596337499999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45936.596337499999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45936.596337499999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45936.596337499999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45936.596337499999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45936.596337499999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45936.596337499999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45936.596337499999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45936.596337499999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45936.596337499999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45936.596337499999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45936.596337499999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45936.596337499999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45936.596337499999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45936.596337499999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45936.596337499999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45936.596337499999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45936.596337499999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45936.596337499999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45936.596337499999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45936.596337499999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45936.596337499999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45936.596337499999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45936.596337499999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45936.596337499999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45936.596337499999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45936.596337499999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45936.596337499999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45936.596337499999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45936.596337499999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45936.596337499999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45936.596337499999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45936.596337499999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45936.596337499999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45936.596337499999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45936.596337499999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45936.596337499999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45936.596337499999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45936.596337499999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45936.596337499999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45936.596337499999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45936.596337499999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45936.596337499999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45936.596337499999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45936.596337499999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45936.596337499999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45936.596337499999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45936.596337499999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45936.596337499999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45936.596337499999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45936.596337499999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45936.596337499999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45936.596337499999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45936.596337499999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45936.596337499999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45936.596337499999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45936.596337499999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45936.596337499999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45936.596337499999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45936.596337499999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45936.596337499999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45936.596337499999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45936.596337499999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45936.596337499999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45936.596337499999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45936.596337499999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45936.596337499999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45936.596337499999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45936.596337499999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45936.596337499999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45936.596337499999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45936.596337499999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45936.596337499999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45936.596337499999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45936.596337499999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45936.596337499999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45936.596337499999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45936.596337499999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45936.596337499999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45936.596337499999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45936.596337499999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45936.596337499999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45936.596337499999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45936.596337499999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45936.596337499999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45936.596337499999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45936.596337499999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45936.596337499999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45936.596337499999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45936.596337499999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45936.596337499999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45936.596337499999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45936.596337499999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45936.596337499999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45936.596337499999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45936.596337499999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45936.596337499999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45936.596337499999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45936.596337499999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45936.596337499999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45936.596337499999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45936.596337499999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45936.596337499999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45936.596337499999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45936.596337499999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45936.596337499999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45936.596337499999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45936.596337499999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45936.596337499999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45936.596337499999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45936.596337499999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45936.596337499999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45936.596337499999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45936.596337499999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45936.596337499999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45936.596337499999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45936.596337499999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45936.596337499999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45936.596337499999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45936.596337499999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45936.596337499999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45936.596337499999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45936.596337499999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45936.596337499999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45936.596337499999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45936.596337499999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45936.596337499999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45936.596337499999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45936.596337499999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45936.596337499999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45936.596337499999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45936.596337499999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45936.596337499999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45936.596337499999</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233.11561990740302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1.4393930555525003</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2" t="str">
        <f>IFERROR(VLOOKUP(D4,DB!A:K,11,0),"")</f>
        <v>R4</v>
      </c>
      <c r="C4" s="143">
        <v>1</v>
      </c>
      <c r="D4" s="144" t="s">
        <v>22659</v>
      </c>
      <c r="E4" s="145" t="s">
        <v>38967</v>
      </c>
      <c r="F4" s="146">
        <v>45936.499837962961</v>
      </c>
      <c r="G4" s="147">
        <f ca="1">IFERROR(NOW()-F4,"")</f>
        <v>9.6499537037743721E-2</v>
      </c>
      <c r="H4" s="146">
        <v>45936.488935185182</v>
      </c>
      <c r="I4" s="142" t="str">
        <f>IFERROR(VLOOKUP(D4,DB!A:F,6,0),"")</f>
        <v>SCECO</v>
      </c>
      <c r="J4" s="142" t="str">
        <f>IFERROR(VLOOKUP(D4,DB!A:G,7,0),"")</f>
        <v>Dead</v>
      </c>
      <c r="K4" s="149" t="s">
        <v>39063</v>
      </c>
      <c r="L4" s="150" t="str">
        <f>IFERROR(VLOOKUP(D4,DB!A:I,9,0),"")</f>
        <v>Latis</v>
      </c>
    </row>
    <row r="5" spans="1:16" ht="15" customHeight="1">
      <c r="A5" s="141"/>
      <c r="B5" s="142" t="str">
        <f>IFERROR(VLOOKUP(D5,DB!A:K,11,0),"")</f>
        <v/>
      </c>
      <c r="C5" s="143"/>
      <c r="D5" s="144"/>
      <c r="E5" s="145"/>
      <c r="F5" s="146"/>
      <c r="G5" s="147">
        <f ca="1">IFERROR(NOW()-F5,"")</f>
        <v>45936.596337499999</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45936.596337499999</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45936.596337499999</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45936.596337499999</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45936.596337499999</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45936.596337499999</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45936.596337499999</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45936.596337499999</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45936.596337499999</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45936.596337499999</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45936.596337499999</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45936.596337499999</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45936.596337499999</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45936.596337499999</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45936.596337499999</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45936.596337499999</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45936.596337499999</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45936.596337499999</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45936.596337499999</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45936.596337499999</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45936.596337499999</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45936.596337499999</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45936.596337499999</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45936.596337499999</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45936.596337499999</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45936.596337499999</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45936.596337499999</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45936.596337499999</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45936.596337499999</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45936.596337499999</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45936.596337499999</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45936.596337499999</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45936.596337499999</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45936.596337499999</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45936.596337499999</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45936.596337499999</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45936.596337499999</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45936.596337499999</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45936.596337499999</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45936.596337499999</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45936.596337499999</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45936.596337499999</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45936.596337499999</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45936.596337499999</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45936.596337499999</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45936.596337499999</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45936.596337499999</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45936.596337499999</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45936.596337499999</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45936.596337499999</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45936.596337499999</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45936.596337499999</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45936.596337499999</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45936.596337499999</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45936.596337499999</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45936.596337499999</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45936.596337499999</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45936.596337499999</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45936.596337499999</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45936.596337499999</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45936.596337499999</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45936.596337499999</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45936.596337499999</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45936.596337499999</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45936.596337499999</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45936.596337499999</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45936.596337499999</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45936.596337499999</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45936.596337499999</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45936.596337499999</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45936.596337499999</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45936.596337499999</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45936.596337499999</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45936.596337499999</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45936.596337499999</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45936.596337499999</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45936.596337499999</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45936.596337499999</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45936.596337499999</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45936.596337499999</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45936.596337499999</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45936.596337499999</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45936.596337499999</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45936.596337499999</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45936.596337499999</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45936.596337499999</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45936.596337499999</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45936.596337499999</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45936.596337499999</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45936.596337499999</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45936.596337499999</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45936.596337499999</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45936.596337499999</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45936.596337499999</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45936.596337499999</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45936.596337499999</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45936.596337499999</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45936.596337499999</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45936.596337499999</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45936.596337499999</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45936.596337499999</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45936.596337499999</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45936.596337499999</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45936.596337499999</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45936.596337499999</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45936.596337499999</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45936.596337499999</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45936.596337499999</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45936.596337499999</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45936.596337499999</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45936.596337499999</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45936.596337499999</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45936.596337499999</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45936.596337499999</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45936.596337499999</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45936.596337499999</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45936.596337499999</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45936.596337499999</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45936.596337499999</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45936.596337499999</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45936.596337499999</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45936.596337499999</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45936.596337499999</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45936.596337499999</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45936.596337499999</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45936.596337499999</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45936.596337499999</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45936.596337499999</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45936.596337499999</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45936.596337499999</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45936.596337499999</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45936.596337499999</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45936.596337499999</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45936.596337499999</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45936.596337499999</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45936.596337499999</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45936.596337499999</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45936.596337499999</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45936.596337499999</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45936.596337499999</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45936.596337499999</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45936.596337499999</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45936.596337499999</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45936.596337499999</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45936.596337499999</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45936.596337499999</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45936.596337499999</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45936.596337499999</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45936.596337499999</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45936.596337499999</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45936.596337499999</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45936.596337499999</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45936.596337499999</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45936.596337499999</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45936.596337499999</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45936.596337499999</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45936.596337499999</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45936.596337499999</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45936.596337499999</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45936.596337499999</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45936.596337499999</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45936.596337499999</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45936.596337499999</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45936.596337499999</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45936.596337499999</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45936.596337499999</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45936.596337499999</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45936.596337499999</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45936.596337499999</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45936.596337499999</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45936.596337499999</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45936.596337499999</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45936.596337499999</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45936.596337499999</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45936.596337499999</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45936.596337499999</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45936.596337499999</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45936.596337499999</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45936.596337499999</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45936.596337499999</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45936.596337499999</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45936.596337499999</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45936.596337499999</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45936.596337499999</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45936.596337499999</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45936.596337499999</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45936.596337499999</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45936.596337499999</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45936.596337499999</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45936.596337499999</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45936.596337499999</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45936.596337499999</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45936.596337499999</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45936.596337499999</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45936.596337499999</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45936.596337499999</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45936.596337499999</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45936.596337499999</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45936.596337499999</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45936.596337499999</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45936.596337499999</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45936.596337499999</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45936.596337499999</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45936.596337499999</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45936.596337499999</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45936.596337499999</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45936.596337499999</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45936.596337499999</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45936.596337499999</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45936.596337499999</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45936.596337499999</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45936.596337499999</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45936.596337499999</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45936.596337499999</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45936.596337499999</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45936.596337499999</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45936.596337499999</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45936.596337499999</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45936.596337499999</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45936.596337499999</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45936.596337499999</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45936.596337499999</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45936.596337499999</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45936.596337499999</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45936.596337499999</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45936.596337499999</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45936.596337499999</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45936.596337499999</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45936.596337499999</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45936.596337499999</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45936.596337499999</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45936.596337499999</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45936.596337499999</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45936.596337499999</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45936.596337499999</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45936.596337499999</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45936.596337499999</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45936.596337499999</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45936.596337499999</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45936.596337499999</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45936.596337499999</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45936.596337499999</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45936.596337499999</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45936.596337499999</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45936.596337499999</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45936.596337499999</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45936.596337499999</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45936.596337499999</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45936.596337499999</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45936.596337499999</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45936.596337499999</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45936.596337499999</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45936.596337499999</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45936.596337499999</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45936.596337499999</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45936.596337499999</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45936.596337499999</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45936.596337499999</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45936.596337499999</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45936.596337499999</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45936.596337499999</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45936.596337499999</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45936.596337499999</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45936.596337499999</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45936.596337499999</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45936.596337499999</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45936.596337499999</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45936.596337499999</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45936.596337499999</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45936.596337499999</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45936.596337499999</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45936.596337499999</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45936.596337499999</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45936.596337499999</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45936.596337499999</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45936.596337499999</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45936.596337499999</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45936.596337499999</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45936.596337499999</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45936.596337499999</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45936.596337499999</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45936.596337499999</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45936.596337499999</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45936.596337499999</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45936.596337499999</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45936.596337499999</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45936.596337499999</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45936.596337499999</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45936.596337499999</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45936.596337499999</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45936.596337499999</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45936.596337499999</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45936.596337499999</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45936.596337499999</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45936.596337499999</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45936.596337499999</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45936.596337499999</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45936.596337499999</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45936.596337499999</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45936.596337499999</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45936.596337499999</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45936.596337499999</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45936.596337499999</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45936.596337499999</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45936.596337499999</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45936.596337499999</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45936.596337499999</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45936.596337499999</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45936.596337499999</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45936.596337499999</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45936.596337499999</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45936.596337499999</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45936.596337499999</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45936.596337499999</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45936.596337499999</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45936.596337499999</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45936.596337499999</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45936.596337499999</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45936.596337499999</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45936.596337499999</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45936.596337499999</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45936.596337499999</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45936.596337499999</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45936.596337499999</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45936.596337499999</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45936.596337499999</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45936.596337499999</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45936.596337499999</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45936.596337499999</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45936.596337499999</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45936.596337499999</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45936.596337499999</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45936.596337499999</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45936.596337499999</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45936.596337499999</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45936.596337499999</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45936.596337499999</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45936.596337499999</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45936.596337499999</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45936.596337499999</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45936.596337499999</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45936.596337499999</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45936.596337499999</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45936.596337499999</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45936.596337499999</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45936.596337499999</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45936.596337499999</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45936.596337499999</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45936.596337499999</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45936.596337499999</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45936.596337499999</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45936.596337499999</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45936.596337499999</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45936.596337499999</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45936.596337499999</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45936.596337499999</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45936.596337499999</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45936.596337499999</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45936.596337499999</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45936.596337499999</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45936.596337499999</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45936.596337499999</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45936.596337499999</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45936.596337499999</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45936.596337499999</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45936.596337499999</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45936.596337499999</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45936.596337499999</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45936.596337499999</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45936.596337499999</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45936.596337499999</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45936.596337499999</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45936.596337499999</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45936.596337499999</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45936.596337499999</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45936.596337499999</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45936.596337499999</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45936.596337499999</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45936.596337499999</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45936.596337499999</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45936.596337499999</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45936.596337499999</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45936.596337499999</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45936.596337499999</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45936.596337499999</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45936.596337499999</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45936.596337499999</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45936.596337499999</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45936.596337499999</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45936.596337499999</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45936.596337499999</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45936.596337499999</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45936.596337499999</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45936.596337499999</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45936.596337499999</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45936.596337499999</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45936.596337499999</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45936.596337499999</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45936.596337499999</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45936.596337499999</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45936.596337499999</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45936.596337499999</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45936.596337499999</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45936.596337499999</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45936.596337499999</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45936.596337499999</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45936.596337499999</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45936.596337499999</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45936.596337499999</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45936.596337499999</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45936.596337499999</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45936.596337499999</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45936.596337499999</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45936.596337499999</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45936.596337499999</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45936.596337499999</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45936.596337499999</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45936.596337499999</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45936.596337499999</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45936.596337499999</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45936.596337499999</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45936.596337499999</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45936.596337499999</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45936.596337499999</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45936.596337499999</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45936.596337499999</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45936.596337499999</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45936.596337499999</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45936.596337499999</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45936.596337499999</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45936.596337499999</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45936.596337499999</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45936.596337499999</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45936.596337499999</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45936.596337499999</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45936.596337499999</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45936.596337499999</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45936.596337499999</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45936.596337499999</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45936.596337499999</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45936.596337499999</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45936.596337499999</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45936.596337499999</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45936.596337499999</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45936.596337499999</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45936.596337499999</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45936.596337499999</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45936.596337499999</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45936.596337499999</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45936.596337499999</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45936.596337499999</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45936.596337499999</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45936.596337499999</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45936.596337499999</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45936.596337499999</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45936.596337499999</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45936.596337499999</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45936.596337499999</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45936.596337499999</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45936.596337499999</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45936.596337499999</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45936.596337499999</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45936.596337499999</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45936.596337499999</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45936.596337499999</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45936.596337499999</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45936.596337499999</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45936.596337499999</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45936.596337499999</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45936.596337499999</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45936.596337499999</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45936.596337499999</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45936.596337499999</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45936.596337499999</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45936.596337499999</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45936.596337499999</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45936.596337499999</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45936.596337499999</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45936.596337499999</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45936.596337499999</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45936.596337499999</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45936.596337499999</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45936.596337499999</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45936.596337499999</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45936.596337499999</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45936.596337499999</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45936.596337499999</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45936.596337499999</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45936.596337499999</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45936.596337499999</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44.764277314810897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38967</v>
      </c>
      <c r="F3" s="38">
        <v>45926.188877314817</v>
      </c>
      <c r="G3" s="39">
        <f ca="1">IFERROR(NOW()-F3,"-")</f>
        <v>10.407460185182572</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45936.596337499999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45936.596337499999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45936.596337499999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45936.596337499999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45936.596337499999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45936.596337499999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45936.596337499999</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45936.596337499999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45936.596337499999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45936.596337499999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45936.596337499999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45936.596337499999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45936.596337499999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45936.596337499999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45936.596337499999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45936.596337499999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45936.596337499999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45936.596337499999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45936.596337499999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45936.596337499999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45936.596337499999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45936.596337499999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45936.596337499999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45936.596337499999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45936.596337499999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45936.596337499999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45936.596337499999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45936.596337499999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45936.596337499999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45936.596337499999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45936.596337499999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45936.596337499999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45936.596337499999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45936.596337499999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45936.596337499999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45936.596337499999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45936.596337499999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45936.596337499999</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45936.596337499999</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45936.596337499999</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45936.596337499999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45936.596337499999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45936.596337499999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45936.596337499999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45936.596337499999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45936.596337499999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45936.596337499999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45936.596337499999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45936.596337499999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45936.596337499999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45936.596337499999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45936.596337499999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45936.596337499999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45936.596337499999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45936.596337499999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45936.596337499999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45936.596337499999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45936.596337499999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45936.596337499999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45936.596337499999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45936.596337499999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45936.596337499999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45936.596337499999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45936.596337499999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45936.596337499999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45936.596337499999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45936.596337499999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45936.596337499999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45936.596337499999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45936.596337499999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45936.596337499999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45936.596337499999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45936.596337499999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45936.596337499999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45936.596337499999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45936.596337499999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45936.596337499999</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45936.596337499999</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45936.596337499999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45936.596337499999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45936.596337499999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45936.596337499999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45936.596337499999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45936.596337499999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45936.596337499999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45936.596337499999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45936.596337499999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45936.596337499999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45936.596337499999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45936.596337499999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45936.596337499999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45936.596337499999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45936.596337499999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45936.596337499999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45936.596337499999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45936.596337499999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45936.596337499999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45936.596337499999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45936.596337499999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45936.596337499999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45936.596337499999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45936.596337499999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45936.596337499999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45936.596337499999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45936.596337499999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45936.596337499999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45936.596337499999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45936.596337499999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45936.596337499999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45936.596337499999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45936.596337499999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45936.596337499999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45936.596337499999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45936.596337499999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45936.596337499999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45936.596337499999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45936.596337499999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45936.596337499999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45936.596337499999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45936.596337499999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45936.596337499999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45936.596337499999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45936.596337499999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45936.596337499999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45936.596337499999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45936.596337499999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45936.596337499999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45936.596337499999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45936.596337499999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45936.596337499999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45936.596337499999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45936.596337499999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45936.596337499999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45936.596337499999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45936.596337499999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45936.596337499999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45936.596337499999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45936.596337499999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45936.596337499999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45936.596337499999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45936.596337499999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45936.596337499999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45936.596337499999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45936.596337499999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45936.596337499999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45936.596337499999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45936.596337499999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45936.596337499999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45936.596337499999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45936.596337499999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45936.596337499999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45936.596337499999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45936.596337499999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45936.596337499999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45936.596337499999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45936.596337499999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45936.596337499999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45936.596337499999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45936.596337499999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45936.596337499999</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45936.596337499999</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9.8234902777767275</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45936.596337499999</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2.7153652777778916</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1.6540921296254965</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45936.596337499999</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45936.596337499999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45936.596337499999</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45936.596337499999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45936.596337499999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45936.596337499999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45936.596337499999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45936.596337499999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45936.596337499999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45936.596337499999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45936.596337499999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45936.596337499999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45936.596337499999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45936.596337499999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45936.596337499999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45936.596337499999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45936.596337499999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45936.596337499999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45936.596337499999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45936.596337499999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45936.596337499999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45936.596337499999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45936.596337499999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45936.596337499999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45936.596337499999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45936.596337499999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45936.596337499999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45936.596337499999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45936.596337499999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45936.596337499999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45936.596337499999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45936.596337499999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45936.596337499999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45936.596337499999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45936.596337499999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45936.596337499999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45936.596337499999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45936.596337499999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45936.596337499999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45936.596337499999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45936.596337499999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45936.596337499999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45936.596337499999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45936.596337499999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45936.596337499999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45936.596337499999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45936.596337499999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45936.596337499999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45936.596337499999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45936.596337499999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45936.596337499999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45936.596337499999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45936.596337499999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45936.596337499999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45936.596337499999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45936.596337499999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45936.596337499999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45936.596337499999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45936.596337499999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45936.596337499999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45936.596337499999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45936.596337499999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45936.596337499999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45936.596337499999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45936.596337499999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45936.596337499999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45936.596337499999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45936.596337499999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45936.596337499999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45936.596337499999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45936.596337499999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45936.596337499999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45936.596337499999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45936.596337499999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45936.596337499999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45936.596337499999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45936.596337499999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45936.596337499999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45936.596337499999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45936.596337499999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45936.596337499999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45936.596337499999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45936.596337499999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45936.596337499999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45936.596337499999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45936.596337499999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45936.596337499999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45936.596337499999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45936.596337499999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45936.596337499999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45936.596337499999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45936.596337499999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45936.596337499999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45936.596337499999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45936.596337499999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45936.596337499999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45936.596337499999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45936.596337499999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45936.596337499999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45936.596337499999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45936.596337499999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45936.596337499999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45936.596337499999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45936.596337499999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45936.596337499999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45936.596337499999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45936.596337499999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45936.596337499999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45936.596337499999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45936.596337499999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45936.596337499999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45936.596337499999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45936.596337499999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45936.596337499999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45936.596337499999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45936.596337499999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45936.596337499999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45936.596337499999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45936.596337499999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45936.596337499999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45936.596337499999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45936.596337499999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45936.596337499999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45936.596337499999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45936.596337499999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45936.596337499999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45936.596337499999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45936.596337499999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45936.596337499999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45936.596337499999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45936.596337499999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45936.596337499999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45936.596337499999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45936.596337499999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45936.596337499999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45936.596337499999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45936.596337499999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45936.596337499999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45936.596337499999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45936.596337499999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45936.596337499999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45936.596337499999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45936.596337499999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45936.596337499999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45936.596337499999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45936.596337499999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45936.596337499999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45936.596337499999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45936.596337499999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45936.596337499999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45936.596337499999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45936.596337499999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45936.596337499999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45936.596337499999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45936.596337499999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45936.596337499999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45936.596337499999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45936.596337499999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45936.596337499999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45936.596337499999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45936.596337499999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45936.596337499999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45936.596337499999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45936.596337499999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45936.596337499999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45936.596337499999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45936.596337499999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45936.596337499999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45936.596337499999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45936.596337499999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45936.596337499999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45936.596337499999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45936.596337499999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45936.596337499999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45936.596337499999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45936.596337499999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45936.596337499999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45936.596337499999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45936.596337499999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45936.596337499999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45936.596337499999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45936.596337499999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45936.596337499999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45936.596337499999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45936.596337499999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45936.596337499999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45936.596337499999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45936.596337499999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45936.596337499999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45936.596337499999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45936.596337499999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45936.596337499999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45936.596337499999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45936.596337499999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45936.596337499999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45936.596337499999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45936.596337499999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45936.596337499999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45936.596337499999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45936.596337499999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45936.596337499999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45936.596337499999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45936.596337499999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45936.596337499999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45936.596337499999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45936.596337499999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45936.596337499999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45936.596337499999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45936.596337499999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45936.596337499999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45936.596337499999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45936.596337499999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45936.596337499999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45936.596337499999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45936.596337499999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45936.596337499999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45936.596337499999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45936.596337499999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45936.596337499999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45936.596337499999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45936.596337499999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45936.596337499999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45936.596337499999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45936.596337499999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45936.596337499999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45936.596337499999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45936.596337499999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45936.596337499999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45936.596337499999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45936.596337499999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45936.596337499999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45936.596337499999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45936.596337499999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45936.596337499999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45936.596337499999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45936.596337499999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45936.596337499999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45936.596337499999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45936.596337499999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45936.596337499999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45936.596337499999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45936.596337499999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45936.596337499999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45936.596337499999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45936.596337499999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45936.596337499999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45936.596337499999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45936.596337499999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45936.596337499999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45936.596337499999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45936.596337499999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45936.596337499999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45936.596337499999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45936.596337499999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45936.596337499999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45936.596337499999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45936.596337499999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45936.596337499999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45936.596337499999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45936.596337499999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45936.596337499999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45936.596337499999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45936.596337499999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45936.596337499999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45936.596337499999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45936.596337499999</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2025-10-06T11:19:20Z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