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70" documentId="13_ncr:1_{F6CB121F-512D-4AA6-A0C1-0FB36C537598}" xr6:coauthVersionLast="47" xr6:coauthVersionMax="47" xr10:uidLastSave="{6D48A120-781F-4C21-AD59-E5182F2AF8C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<sst xmlns="http://schemas.openxmlformats.org/spreadsheetml/2006/main" count="178607" uniqueCount="39085">
  <si>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</si>
  <si>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</si>
  <si>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</si>
  <si>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</si>
  <si>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</si>
  <si>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</si>
  <si>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</si>
  <si>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</si>
  <si>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</si>
  <si>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</si>
  <si>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</si>
  <si>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</si>
  <si>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</si>
  <si>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</si>
  <si>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</si>
  <si>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</si>
  <si>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</si>
  <si>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</si>
  <si>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</si>
  <si>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</si>
  <si>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</si>
  <si>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</si>
  <si>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</si>
  <si>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</si>
  <si>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</si>
  <si>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</si>
  <si>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</si>
  <si>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</si>
  <si>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</si>
  <si>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</si>
  <si>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</si>
  <si>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</si>
  <si>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</si>
  <si>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</si>
  <si>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</si>
  <si>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</si>
  <si>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</si>
  <si>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</si>
  <si>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</si>
  <si>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</si>
  <si>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</si>
  <si>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</si>
  <si>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</si>
  <si>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</si>
  <si>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</si>
  <si>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</si>
  <si>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</si>
  <si>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</si>
  <si>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</si>
  <si>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</si>
  <si>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</si>
  <si>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</si>
  <si>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</si>
  <si>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</si>
  <si>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</si>
  <si>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</si>
  <si>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</si>
  <si>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</si>
  <si>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</si>
  <si>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</si>
  <si>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</si>
  <si>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</si>
  <si>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</si>
  <si>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</si>
  <si>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</si>
  <si>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</si>
  <si>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</si>
  <si>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</si>
  <si>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</si>
  <si>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</si>
  <si>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</si>
  <si>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</si>
  <si>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</si>
  <si>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</si>
  <si>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</si>
  <si>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</si>
  <si>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</si>
  <si>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</si>
  <si>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</si>
  <si>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</si>
  <si>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</si>
  <si>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</si>
  <si>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</si>
  <si>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</si>
  <si>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</si>
  <si>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</si>
  <si>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</si>
  <si>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</si>
  <si>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</si>
  <si>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</si>
  <si>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</si>
  <si>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</si>
  <si>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</si>
  <si>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</si>
  <si>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</si>
  <si>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</si>
  <si>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</si>
  <si>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</si>
  <si>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</si>
  <si>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</si>
  <si>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</si>
  <si>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</si>
  <si>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</si>
  <si>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</si>
  <si>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</si>
  <si>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</si>
  <si>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</si>
  <si>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</si>
  <si>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</si>
  <si>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</si>
  <si>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</si>
  <si>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</si>
  <si>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</si>
  <si>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</si>
  <si>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</si>
  <si>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</si>
  <si>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</si>
  <si>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</si>
  <si>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</si>
  <si>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</si>
  <si>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</si>
  <si>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</si>
  <si>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</si>
  <si>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</si>
  <si>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</si>
  <si>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</si>
  <si>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</si>
  <si>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</si>
  <si>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</si>
  <si>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</si>
  <si>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</si>
  <si>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</si>
  <si>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</si>
  <si>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</si>
  <si>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</si>
  <si>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</si>
  <si>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</si>
  <si>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</si>
  <si>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</si>
  <si>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</si>
  <si>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</si>
  <si>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</si>
  <si>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</si>
  <si>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</si>
  <si>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</si>
  <si>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</si>
  <si>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</si>
  <si>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</si>
  <si>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</si>
  <si>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</si>
  <si>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</si>
  <si>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</si>
  <si>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</si>
  <si>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</si>
  <si>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</si>
  <si>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</si>
  <si>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</si>
  <si>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</si>
  <si>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</si>
  <si>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</si>
  <si>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</si>
  <si>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</si>
  <si>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</si>
  <si>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</si>
  <si>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</si>
  <si>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</si>
  <si>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</si>
  <si>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</si>
  <si>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</si>
  <si>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</si>
  <si>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</si>
  <si>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</si>
  <si>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</si>
  <si>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</si>
  <si>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</si>
  <si>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</si>
  <si>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</si>
  <si>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</si>
  <si>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</si>
  <si>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</si>
  <si>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</si>
  <si>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</si>
  <si>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</si>
  <si>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</si>
  <si>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</si>
  <si>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</si>
  <si>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</si>
  <si>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</si>
  <si>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</si>
  <si>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</si>
  <si>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</si>
  <si>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</si>
  <si>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</si>
  <si>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</si>
  <si>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</si>
  <si>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</si>
  <si>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</si>
  <si>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</si>
  <si>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</si>
  <si>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</si>
  <si>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</si>
  <si>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</si>
  <si>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</si>
  <si>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</si>
  <si>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</si>
  <si>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</si>
  <si>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</si>
  <si>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</si>
  <si>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</si>
  <si>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</si>
  <si>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</si>
  <si>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</si>
  <si>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</si>
  <si>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</si>
  <si>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</si>
  <si>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</si>
  <si>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</si>
  <si>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</si>
  <si>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</si>
  <si>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</si>
  <si>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</si>
  <si>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</si>
  <si>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</si>
  <si>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</si>
  <si>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</si>
  <si>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</si>
  <si>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</si>
  <si>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</si>
  <si>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</si>
  <si>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</si>
  <si>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</si>
  <si>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</si>
  <si>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</si>
  <si>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</si>
  <si>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</si>
  <si>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</si>
  <si>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</si>
  <si>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</si>
  <si>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</si>
  <si>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</si>
  <si>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</si>
  <si>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</si>
  <si>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</si>
  <si>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</si>
  <si>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</si>
  <si>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</si>
  <si>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</si>
  <si>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</si>
  <si>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</si>
  <si>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</si>
  <si>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</si>
  <si>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</si>
  <si>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</si>
  <si>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</si>
  <si>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</si>
  <si>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</si>
  <si>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</si>
  <si>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</si>
  <si>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</si>
  <si>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</si>
  <si>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</si>
  <si>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</si>
  <si>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</si>
  <si>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</si>
  <si>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</si>
  <si>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</si>
  <si>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</si>
  <si>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</si>
  <si>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</si>
  <si>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</si>
  <si>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</si>
  <si>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</si>
  <si>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</si>
  <si>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</si>
  <si>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</si>
  <si>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</si>
  <si>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</si>
  <si>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</si>
  <si>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</si>
  <si>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</si>
  <si>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</si>
  <si>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</si>
  <si>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</si>
  <si>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</si>
  <si>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</si>
  <si>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</si>
  <si>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</si>
  <si>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</si>
  <si>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</si>
  <si>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</si>
  <si>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</si>
  <si>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</si>
  <si>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</si>
  <si>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</si>
  <si>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</si>
  <si>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</si>
  <si>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</si>
  <si>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</si>
  <si>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</si>
  <si>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</si>
  <si>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</si>
  <si>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</si>
  <si>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</si>
  <si>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</si>
  <si>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</si>
  <si>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</si>
  <si>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</si>
  <si>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</si>
  <si>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</si>
  <si>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</si>
  <si>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</si>
  <si>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</si>
  <si>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</si>
  <si>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</si>
  <si>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</si>
  <si>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</si>
  <si>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</si>
  <si>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</si>
  <si>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</si>
  <si>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</si>
  <si>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</si>
  <si>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</si>
  <si>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</si>
  <si>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</si>
  <si>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</si>
  <si>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</si>
  <si>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</si>
  <si>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</si>
  <si>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</si>
  <si>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</si>
  <si>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</si>
  <si>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</si>
  <si>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</si>
  <si>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</si>
  <si>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</si>
  <si>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</si>
  <si>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</si>
  <si>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</si>
  <si>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</si>
  <si>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</si>
  <si>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</si>
  <si>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</si>
  <si>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</si>
  <si>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</si>
  <si>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</si>
  <si>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</si>
  <si>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</si>
  <si>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</si>
  <si>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</si>
  <si>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</si>
  <si>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</si>
  <si>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</si>
  <si>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</si>
  <si>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</si>
  <si>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</si>
  <si>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</si>
  <si>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</si>
  <si>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</si>
  <si>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</si>
  <si>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</si>
  <si>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</si>
  <si>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</si>
  <si>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</si>
  <si>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</si>
  <si>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</si>
  <si>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</si>
  <si>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</si>
  <si>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</si>
  <si>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</si>
  <si>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</si>
  <si>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</si>
  <si>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</si>
  <si>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</si>
  <si>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</si>
  <si>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</si>
  <si>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</si>
  <si>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</si>
  <si>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</si>
  <si>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</si>
  <si>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</si>
  <si>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</si>
  <si>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</si>
  <si>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</si>
  <si>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</si>
  <si>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</si>
  <si>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</si>
  <si>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</si>
  <si>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</si>
  <si>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</si>
  <si>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</si>
  <si>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</si>
  <si>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</si>
  <si>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</si>
  <si>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</si>
  <si>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</si>
  <si>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</si>
  <si>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</si>
  <si>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</si>
  <si>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</si>
  <si>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</si>
  <si>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</si>
  <si>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</si>
  <si>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</si>
  <si>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</si>
  <si>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</si>
  <si>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</si>
  <si>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</si>
  <si>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</si>
  <si>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</si>
  <si>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</si>
  <si>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</si>
  <si>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</si>
  <si>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</si>
  <si>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</si>
  <si>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</si>
  <si>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</si>
  <si>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</si>
  <si>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</si>
  <si>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</si>
  <si>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</si>
  <si>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</si>
  <si>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</si>
  <si>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</si>
  <si>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</si>
  <si>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</si>
  <si>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</si>
  <si>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</si>
  <si>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</si>
  <si>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</si>
  <si>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</si>
  <si>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</si>
  <si>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</si>
  <si>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</si>
  <si>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</si>
  <si>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</si>
  <si>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</si>
  <si>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</si>
  <si>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</si>
  <si>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</si>
  <si>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</si>
  <si>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</si>
  <si>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</si>
  <si>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</si>
  <si>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</si>
  <si>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</si>
  <si>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</si>
  <si>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</si>
  <si>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</si>
  <si>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</si>
  <si>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</si>
  <si>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</si>
  <si>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</si>
  <si>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</si>
  <si>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</si>
  <si>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</si>
  <si>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</si>
  <si>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</si>
  <si>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</si>
  <si>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</si>
  <si>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</si>
  <si>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</si>
  <si>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</si>
  <si>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</si>
  <si>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</si>
  <si>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</si>
  <si>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</si>
  <si>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</si>
  <si>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</si>
  <si>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</si>
  <si>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</si>
  <si>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</si>
  <si>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</si>
  <si>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</si>
  <si>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</si>
  <si>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</si>
  <si>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</si>
  <si>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</si>
  <si>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</si>
  <si>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</si>
  <si>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</si>
  <si>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</si>
  <si>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</si>
  <si>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</si>
  <si>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</si>
  <si>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</si>
  <si>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</si>
  <si>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</si>
  <si>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</si>
  <si>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</si>
  <si>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</si>
  <si>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</si>
  <si>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</si>
  <si>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</si>
  <si>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</si>
  <si>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</si>
  <si>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</si>
  <si>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</si>
  <si>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</si>
  <si>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</si>
  <si>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</si>
  <si>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</si>
  <si>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</si>
  <si>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</si>
  <si>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</si>
  <si>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</si>
  <si>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</si>
  <si>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</si>
  <si>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</si>
  <si>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</si>
  <si>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</si>
  <si>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</si>
  <si>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</si>
  <si>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</si>
  <si>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</si>
  <si>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</si>
  <si>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</si>
  <si>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</si>
  <si>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</si>
  <si>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</si>
  <si>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</si>
  <si>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</si>
  <si>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</si>
  <si>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</si>
  <si>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</si>
  <si>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</si>
  <si>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</si>
  <si>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</si>
  <si>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</si>
  <si>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</si>
  <si>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</si>
  <si>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</si>
  <si>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</si>
  <si>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</si>
  <si>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</si>
  <si>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</si>
  <si>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</si>
  <si>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</si>
  <si>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</si>
  <si>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</si>
  <si>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</si>
  <si>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</si>
  <si>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</si>
  <si>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</si>
  <si>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</si>
  <si>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</si>
  <si>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</si>
  <si>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</si>
  <si>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</si>
  <si>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</si>
  <si>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</si>
  <si>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</si>
  <si>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</si>
  <si>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</si>
  <si>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</si>
  <si>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</si>
  <si>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</si>
  <si>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</si>
  <si>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</si>
  <si>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</si>
  <si>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</si>
  <si>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</si>
  <si>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</si>
  <si>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</si>
  <si>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</si>
  <si>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</si>
  <si>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</si>
  <si>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</si>
  <si>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</si>
  <si>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</si>
  <si>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</si>
  <si>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</si>
  <si>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</si>
  <si>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</si>
  <si>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</si>
  <si>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</si>
  <si>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</si>
  <si>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</si>
  <si>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</si>
  <si>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</si>
  <si>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</si>
  <si>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</si>
  <si>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</si>
  <si>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</si>
  <si>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</si>
  <si>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</si>
  <si>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</si>
  <si>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</si>
  <si>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</si>
  <si>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</si>
  <si>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</si>
  <si>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</si>
  <si>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</si>
  <si>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</si>
  <si>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</si>
  <si>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</si>
  <si>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</si>
  <si>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</si>
  <si>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</si>
  <si>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</si>
  <si>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</si>
  <si>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</si>
  <si>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</si>
  <si>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</si>
  <si>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</si>
  <si>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</si>
  <si>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</si>
  <si>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</si>
  <si>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</si>
  <si>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</si>
  <si>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</si>
  <si>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</si>
  <si>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</si>
  <si>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</si>
  <si>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</si>
  <si>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</si>
  <si>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</si>
  <si>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</si>
  <si>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</si>
  <si>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</si>
  <si>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</si>
  <si>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</si>
  <si>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</si>
  <si>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</si>
  <si>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</si>
  <si>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</si>
  <si>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</si>
  <si>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</si>
  <si>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</si>
  <si>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</si>
  <si>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</si>
  <si>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</si>
  <si>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</si>
  <si>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</si>
  <si>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</si>
  <si>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</si>
  <si>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</si>
  <si>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</si>
  <si>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</si>
  <si>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</si>
  <si>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</si>
  <si>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</si>
  <si>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</si>
  <si>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</si>
  <si>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</si>
  <si>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</si>
  <si>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</si>
  <si>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</si>
  <si>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</si>
  <si>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</si>
  <si>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</si>
  <si>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</si>
  <si>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</si>
  <si>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</si>
  <si>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</si>
  <si>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</si>
  <si>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</si>
  <si>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</si>
  <si>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</si>
  <si>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</si>
  <si>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</si>
  <si>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</si>
  <si>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</si>
  <si>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</si>
  <si>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</si>
  <si>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</si>
  <si>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</si>
  <si>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</si>
  <si>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</si>
  <si>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</si>
  <si>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</si>
  <si>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</si>
  <si>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</si>
  <si>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</si>
  <si>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</si>
  <si>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</si>
  <si>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</si>
  <si>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</si>
  <si>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</si>
  <si>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</si>
  <si>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</si>
  <si>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</si>
  <si>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</si>
  <si>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</si>
  <si>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</si>
  <si>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</si>
  <si>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</si>
  <si>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</si>
  <si>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</si>
  <si>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</si>
  <si>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</si>
  <si>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</si>
  <si>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</si>
  <si>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</si>
  <si>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</si>
  <si>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</si>
  <si>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</si>
  <si>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</si>
  <si>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</si>
  <si>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</si>
  <si>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</si>
  <si>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</si>
  <si>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</si>
  <si>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</si>
  <si>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</si>
  <si>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</si>
  <si>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</si>
  <si>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</si>
  <si>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</si>
  <si>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</si>
  <si>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</si>
  <si>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</si>
  <si>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</si>
  <si>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</si>
  <si>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</si>
  <si>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</si>
  <si>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</si>
  <si>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</si>
  <si>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</si>
  <si>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</si>
  <si>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</si>
  <si>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</si>
  <si>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</si>
  <si>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</si>
  <si>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</si>
  <si>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</si>
  <si>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</si>
  <si>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</si>
  <si>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</si>
  <si>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</si>
  <si>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</si>
  <si>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</si>
  <si>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</si>
  <si>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</si>
  <si>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</si>
  <si>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</si>
  <si>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</si>
  <si>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</si>
  <si>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</si>
  <si>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</si>
  <si>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</si>
  <si>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</si>
  <si>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</si>
  <si>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</si>
  <si>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</si>
  <si>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</si>
  <si>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</si>
  <si>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</si>
  <si>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</si>
  <si>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</si>
  <si>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</si>
  <si>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</si>
  <si>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</si>
  <si>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</si>
  <si>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</si>
  <si>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</si>
  <si>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</si>
  <si>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</si>
  <si>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</si>
  <si>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</si>
  <si>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</si>
  <si>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</si>
  <si>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</si>
  <si>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</si>
  <si>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</si>
  <si>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</si>
  <si>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</si>
  <si>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</si>
  <si>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</si>
  <si>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</si>
  <si>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</si>
  <si>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</si>
  <si>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</si>
  <si>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</si>
  <si>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</si>
  <si>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</si>
  <si>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</si>
  <si>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</si>
  <si>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</si>
  <si>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</si>
  <si>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</si>
  <si>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</si>
  <si>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</si>
  <si>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</si>
  <si>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</si>
  <si>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</si>
  <si>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</si>
  <si>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</si>
  <si>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</si>
  <si>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</si>
  <si>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</si>
  <si>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</si>
  <si>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</si>
  <si>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</si>
  <si>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</si>
  <si>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</si>
  <si>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</si>
  <si>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</si>
  <si>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</si>
  <si>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</si>
  <si>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</si>
  <si>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</si>
  <si>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</si>
  <si>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</si>
  <si>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</si>
  <si>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</si>
  <si>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</si>
  <si>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</si>
  <si>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</si>
  <si>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</si>
  <si>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</si>
  <si>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</si>
  <si>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</si>
  <si>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</si>
  <si>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</si>
  <si>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</si>
  <si>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</si>
  <si>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</si>
  <si>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</si>
  <si>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</si>
  <si>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</si>
  <si>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</si>
  <si>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</si>
  <si>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</si>
  <si>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</si>
  <si>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</si>
  <si>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</si>
  <si>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</si>
  <si>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</si>
  <si>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</si>
  <si>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</si>
  <si>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</si>
  <si>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</si>
  <si>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</si>
  <si>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</si>
  <si>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</si>
  <si>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</si>
  <si>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</si>
  <si>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</si>
  <si>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</si>
  <si>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</si>
  <si>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</si>
  <si>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</si>
  <si>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</si>
  <si>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</si>
  <si>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</si>
  <si>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</si>
  <si>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</si>
  <si>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</si>
  <si>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</si>
  <si>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</si>
  <si>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</si>
  <si>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</si>
  <si>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</si>
  <si>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</si>
  <si>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</si>
  <si>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</si>
  <si>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</si>
  <si>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</si>
  <si>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</si>
  <si>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</si>
  <si>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</si>
  <si>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</si>
  <si>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</si>
  <si>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</si>
  <si>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</si>
  <si>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</si>
  <si>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</si>
  <si>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</si>
  <si>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</si>
  <si>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</si>
  <si>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</si>
  <si>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</si>
  <si>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</si>
  <si>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</si>
  <si>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</si>
  <si>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</si>
  <si>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</si>
  <si>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</si>
  <si>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</si>
  <si>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</si>
  <si>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</si>
  <si>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</si>
  <si>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</si>
  <si>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</si>
  <si>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</si>
  <si>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</si>
  <si>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</si>
  <si>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</si>
  <si>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</si>
  <si>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</si>
  <si>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</si>
  <si>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</si>
  <si>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</si>
  <si>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</si>
  <si>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</si>
  <si>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</si>
  <si>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</si>
  <si>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</si>
  <si>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</si>
  <si>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</si>
  <si>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</si>
  <si>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</si>
  <si>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</si>
  <si>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</si>
  <si>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</si>
  <si>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</si>
  <si>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</si>
  <si>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</si>
  <si>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</si>
  <si>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</si>
  <si>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</si>
  <si>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</si>
  <si>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</si>
  <si>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</si>
  <si>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</si>
  <si>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</si>
  <si>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</si>
  <si>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</si>
  <si>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</si>
  <si>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</si>
  <si>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</si>
  <si>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</si>
  <si>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</si>
  <si>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</si>
  <si>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</si>
  <si>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</si>
  <si>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</si>
  <si>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</si>
  <si>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</si>
  <si>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</si>
  <si>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</si>
  <si>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</si>
  <si>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</si>
  <si>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</si>
  <si>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</si>
  <si>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</si>
  <si>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</si>
  <si>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</si>
  <si>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</si>
  <si>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</si>
  <si>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</si>
  <si>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</si>
  <si>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</si>
  <si>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</si>
  <si>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</si>
  <si>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</si>
  <si>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</si>
  <si>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</si>
  <si>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</si>
  <si>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</si>
  <si>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</si>
  <si>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</si>
  <si>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</si>
  <si>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</si>
  <si>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</si>
  <si>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</si>
  <si>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</si>
  <si>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</si>
  <si>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</si>
  <si>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</si>
  <si>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</si>
  <si>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</si>
  <si>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</si>
  <si>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</si>
  <si>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</si>
  <si>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</si>
  <si>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</si>
  <si>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</si>
  <si>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</si>
  <si>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</si>
  <si>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</si>
  <si>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</si>
  <si>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</si>
  <si>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</si>
  <si>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</si>
  <si>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</si>
  <si>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</si>
  <si>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</si>
  <si>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</si>
  <si>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</si>
  <si>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</si>
  <si>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</si>
  <si>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</si>
  <si>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</si>
  <si>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</si>
  <si>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</si>
  <si>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</si>
  <si>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</si>
  <si>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</si>
  <si>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</si>
  <si>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</si>
  <si>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</si>
  <si>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</si>
  <si>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</si>
  <si>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</si>
  <si>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</si>
  <si>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</si>
  <si>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</si>
  <si>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</si>
  <si>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</si>
  <si>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</si>
  <si>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</si>
  <si>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</si>
  <si>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</si>
  <si>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</si>
  <si>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</si>
  <si>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</si>
  <si>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</si>
  <si>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</si>
  <si>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</si>
  <si>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</si>
  <si>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</si>
  <si>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</si>
  <si>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</si>
  <si>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</si>
  <si>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</si>
  <si>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</si>
  <si>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</si>
  <si>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</si>
  <si>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</si>
  <si>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</si>
  <si>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</si>
  <si>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</si>
  <si>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</si>
  <si>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</si>
  <si>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</si>
  <si>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</si>
  <si>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</si>
  <si>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</si>
  <si>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</si>
  <si>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</si>
  <si>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</si>
  <si>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</si>
  <si>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</si>
  <si>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</si>
  <si>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</si>
  <si>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</si>
  <si>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</si>
  <si>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</si>
  <si>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</si>
  <si>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</si>
  <si>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</si>
  <si>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</si>
  <si>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</si>
  <si>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</si>
  <si>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</si>
  <si>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</si>
  <si>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</si>
  <si>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</si>
  <si>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</si>
  <si>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</si>
  <si>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</si>
  <si>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</si>
  <si>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</si>
  <si>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</si>
  <si>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</si>
  <si>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</si>
  <si>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</si>
  <si>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</si>
  <si>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</si>
  <si>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</si>
  <si>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</si>
  <si>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</si>
  <si>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</si>
  <si>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</si>
  <si>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</si>
  <si>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</si>
  <si>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</si>
  <si>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</si>
  <si>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</si>
  <si>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</si>
  <si>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</si>
  <si>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</si>
  <si>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</si>
  <si>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</si>
  <si>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</si>
  <si>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</si>
  <si>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</si>
  <si>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</si>
  <si>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</si>
  <si>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</si>
  <si>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</si>
  <si>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</si>
  <si>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</si>
  <si>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</si>
  <si>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</si>
  <si>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</si>
  <si>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</si>
  <si>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</si>
  <si>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</si>
  <si>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</si>
  <si>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</si>
  <si>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</si>
  <si>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</si>
  <si>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</si>
  <si>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</si>
  <si>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</si>
  <si>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</si>
  <si>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</si>
  <si>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</si>
  <si>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</si>
  <si>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</si>
  <si>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</si>
  <si>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</si>
  <si>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</si>
  <si>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</si>
  <si>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</si>
  <si>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</si>
  <si>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</si>
  <si>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</si>
  <si>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</si>
  <si>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</si>
  <si>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</si>
  <si>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</si>
  <si>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</si>
  <si>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</si>
  <si>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</si>
  <si>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</si>
  <si>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</si>
  <si>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</si>
  <si>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</si>
  <si>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</si>
  <si>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</si>
  <si>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</si>
  <si>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</si>
  <si>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</si>
  <si>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</si>
  <si>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</si>
  <si>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</si>
  <si>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</si>
  <si>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</si>
  <si>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</si>
  <si>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</si>
  <si>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</si>
  <si>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</si>
  <si>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</si>
  <si>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</si>
  <si>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</si>
  <si>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</si>
  <si>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</si>
  <si>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</si>
  <si>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</si>
  <si>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</si>
  <si>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</si>
  <si>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</si>
  <si>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</si>
  <si>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</si>
  <si>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</si>
  <si>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</si>
  <si>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</si>
  <si>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</si>
  <si>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</si>
  <si>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</si>
  <si>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</si>
  <si>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</si>
  <si>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</si>
  <si>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</si>
  <si>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</si>
  <si>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</si>
  <si>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</si>
  <si>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</si>
  <si>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</si>
  <si>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</si>
  <si>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</si>
  <si>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</si>
  <si>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</si>
  <si>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</si>
  <si>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</si>
  <si>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</si>
  <si>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</si>
  <si>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</si>
  <si>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</si>
  <si>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</si>
  <si>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</si>
  <si>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</si>
  <si>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</si>
  <si>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</si>
  <si>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</si>
  <si>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</si>
  <si>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</si>
  <si>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</si>
  <si>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</si>
  <si>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</si>
  <si>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</si>
  <si>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</si>
  <si>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</si>
  <si>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</si>
  <si>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</si>
  <si>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</si>
  <si>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</si>
  <si>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</si>
  <si>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</si>
  <si>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</si>
  <si>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</si>
  <si>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</si>
  <si>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</si>
  <si>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</si>
  <si>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</si>
  <si>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</si>
  <si>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</si>
  <si>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</si>
  <si>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</si>
  <si>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</si>
  <si>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</si>
  <si>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</si>
  <si>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</si>
  <si>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</si>
  <si>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</si>
  <si>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</si>
  <si>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</si>
  <si>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</si>
  <si>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</si>
  <si>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</si>
  <si>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</si>
  <si>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</si>
  <si>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</si>
  <si>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</si>
  <si>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</si>
  <si>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</si>
  <si>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</si>
  <si>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</si>
  <si>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</si>
  <si>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</si>
  <si>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</si>
  <si>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</si>
  <si>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</si>
  <si>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</si>
  <si>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</si>
  <si>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</si>
  <si>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</si>
  <si>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</si>
  <si>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</si>
  <si>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</si>
  <si>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</si>
  <si>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</si>
  <si>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</si>
  <si>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</si>
  <si>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</si>
  <si>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</si>
  <si>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</si>
  <si>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</si>
  <si>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</si>
  <si>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</si>
  <si>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</si>
  <si>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</si>
  <si>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</si>
  <si>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</si>
  <si>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</si>
  <si>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</si>
  <si>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</si>
  <si>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</si>
  <si>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</si>
  <si>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</si>
  <si>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</si>
  <si>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</si>
  <si>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</si>
  <si>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</si>
  <si>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</si>
  <si>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</si>
  <si>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</si>
  <si>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</si>
  <si>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</si>
  <si>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</si>
  <si>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</si>
  <si>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</si>
  <si>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</si>
  <si>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</si>
  <si>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</si>
  <si>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</si>
  <si>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</si>
  <si>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</si>
  <si>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</si>
  <si>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</si>
  <si>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</si>
  <si>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</si>
  <si>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</si>
  <si>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</si>
  <si>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</si>
  <si>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</si>
  <si>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</si>
  <si>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</si>
  <si>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</si>
  <si>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</si>
  <si>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</si>
  <si>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</si>
  <si>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</si>
  <si>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</si>
  <si>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</si>
  <si>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</si>
  <si>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</si>
  <si>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</si>
  <si>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</si>
  <si>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</si>
  <si>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</si>
  <si>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</si>
  <si>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</si>
  <si>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</si>
  <si>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</si>
  <si>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</si>
  <si>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</si>
  <si>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</si>
  <si>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</si>
  <si>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</si>
  <si>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</si>
  <si>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</si>
  <si>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</si>
  <si>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</si>
  <si>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</si>
  <si>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</si>
  <si>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</si>
  <si>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</si>
  <si>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</si>
  <si>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</si>
  <si>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</si>
  <si>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</si>
  <si>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</si>
  <si>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</si>
  <si>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</si>
  <si>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</si>
  <si>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</si>
  <si>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</si>
  <si>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</si>
  <si>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</si>
  <si>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</si>
  <si>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</si>
  <si>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</si>
  <si>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</si>
  <si>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</si>
  <si>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</si>
  <si>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</si>
  <si>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</si>
  <si>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</si>
  <si>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</si>
  <si>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</si>
  <si>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</si>
  <si>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</si>
  <si>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</si>
  <si>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</si>
  <si>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</si>
  <si>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</si>
  <si>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</si>
  <si>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</si>
  <si>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</si>
  <si>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</si>
  <si>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</si>
  <si>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</si>
  <si>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</si>
  <si>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</si>
  <si>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</si>
  <si>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</si>
  <si>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</si>
  <si>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</si>
  <si>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</si>
  <si>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</si>
  <si>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</si>
  <si>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</si>
  <si>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</si>
  <si>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</si>
  <si>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</si>
  <si>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</si>
  <si>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</si>
  <si>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</si>
  <si>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</si>
  <si>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</si>
  <si>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</si>
  <si>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</si>
  <si>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</si>
  <si>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</si>
  <si>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</si>
  <si>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</si>
  <si>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</si>
  <si>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</si>
  <si>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</si>
  <si>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</si>
  <si>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</si>
  <si>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</si>
  <si>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</si>
  <si>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</si>
  <si>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</si>
  <si>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</si>
  <si>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</si>
  <si>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</si>
  <si>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</si>
  <si>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</si>
  <si>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</si>
  <si>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</si>
  <si>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</si>
  <si>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</si>
  <si>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</si>
  <si>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</si>
  <si>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</si>
  <si>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</si>
  <si>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</si>
  <si>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</si>
  <si>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</si>
  <si>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</si>
  <si>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</si>
  <si>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</si>
  <si>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</si>
  <si>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</si>
  <si>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</si>
  <si>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</si>
  <si>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</si>
  <si>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</si>
  <si>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</si>
  <si>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</si>
  <si>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</si>
  <si>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</si>
  <si>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</si>
  <si>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</si>
  <si>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</si>
  <si>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</si>
  <si>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</si>
  <si>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</si>
  <si>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</si>
  <si>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</si>
  <si>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</si>
  <si>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</si>
  <si>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</si>
  <si>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</si>
  <si>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</si>
  <si>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</si>
  <si>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</si>
  <si>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</si>
  <si>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</si>
  <si>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</si>
  <si>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</si>
  <si>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</si>
  <si>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</si>
  <si>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</si>
  <si>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</si>
  <si>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</si>
  <si>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</si>
  <si>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</si>
  <si>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</si>
  <si>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</si>
  <si>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</si>
  <si>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</si>
  <si>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</si>
  <si>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</si>
  <si>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</si>
  <si>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</si>
  <si>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</si>
  <si>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</si>
  <si>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</si>
  <si>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</si>
  <si>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</si>
  <si>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</si>
  <si>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</si>
  <si>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</si>
  <si>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</si>
  <si>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</si>
  <si>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</si>
  <si>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</si>
  <si>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</si>
  <si>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</si>
  <si>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</si>
  <si>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</si>
  <si>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</si>
  <si>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</si>
  <si>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</si>
  <si>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</si>
  <si>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</si>
  <si>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</si>
  <si>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</si>
  <si>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</si>
  <si>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</si>
  <si>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</si>
  <si>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</si>
  <si>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</si>
  <si>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</si>
  <si>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</si>
  <si>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</si>
  <si>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</si>
  <si>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</si>
  <si>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</si>
  <si>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</si>
  <si>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</si>
  <si>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</si>
  <si>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</si>
  <si>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</si>
  <si>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</si>
  <si>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</si>
  <si>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</si>
  <si>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</si>
  <si>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</si>
  <si>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</si>
  <si>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</si>
  <si>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</si>
  <si>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</si>
  <si>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</si>
  <si>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</si>
  <si>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</si>
  <si>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</si>
  <si>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</si>
  <si>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</si>
  <si>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</si>
  <si>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</si>
  <si>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</si>
  <si>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</si>
  <si>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</si>
  <si>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</si>
  <si>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</si>
  <si>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</si>
  <si>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</si>
  <si>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</si>
  <si>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</si>
  <si>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</si>
  <si>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</si>
  <si>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</si>
  <si>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</si>
  <si>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</si>
  <si>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</si>
  <si>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</si>
  <si>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</si>
  <si>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</si>
  <si>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</si>
  <si>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</si>
  <si>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</si>
  <si>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</si>
  <si>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</si>
  <si>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</si>
  <si>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</si>
  <si>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</si>
  <si>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</si>
  <si>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</si>
  <si>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</si>
  <si>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</si>
  <si>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</si>
  <si>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</si>
  <si>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</si>
  <si>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</si>
  <si>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</si>
  <si>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</si>
  <si>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</si>
  <si>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</si>
  <si>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</si>
  <si>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</si>
  <si>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</si>
  <si>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</si>
  <si>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</si>
  <si>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</si>
  <si>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</si>
  <si>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</si>
  <si>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</si>
  <si>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</si>
  <si>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</si>
  <si>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</si>
  <si>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</si>
  <si>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</si>
  <si>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</si>
  <si>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</si>
  <si>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</si>
  <si>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</si>
  <si>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</si>
  <si>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</si>
  <si>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</si>
  <si>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</si>
  <si>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</si>
  <si>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</si>
  <si>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</si>
  <si>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</si>
  <si>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</si>
  <si>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</si>
  <si>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</si>
  <si>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</si>
  <si>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</si>
  <si>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</si>
  <si>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</si>
  <si>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</si>
  <si>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</si>
  <si>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</si>
  <si>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</si>
  <si>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</si>
  <si>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</si>
  <si>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</si>
  <si>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</si>
  <si>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</si>
  <si>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</si>
  <si>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</si>
  <si>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</si>
  <si>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</si>
  <si>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</si>
  <si>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</si>
  <si>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</si>
  <si>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</si>
  <si>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</si>
  <si>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</si>
  <si>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</si>
  <si>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</si>
  <si>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</si>
  <si>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</si>
  <si>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</si>
  <si>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</si>
  <si>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</si>
  <si>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</si>
  <si>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</si>
  <si>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</si>
  <si>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</si>
  <si>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</si>
  <si>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</si>
  <si>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</si>
  <si>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</si>
  <si>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</si>
  <si>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</si>
  <si>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</si>
  <si>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</si>
  <si>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</si>
  <si>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</si>
  <si>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</si>
  <si>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</si>
  <si>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</si>
  <si>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</si>
  <si>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</si>
  <si>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</si>
  <si>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</si>
  <si>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</si>
  <si>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</si>
  <si>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</si>
  <si>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</si>
  <si>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</si>
  <si>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</si>
  <si>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</si>
  <si>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</si>
  <si>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</si>
  <si>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</si>
  <si>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</si>
  <si>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</si>
  <si>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</si>
  <si>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</si>
  <si>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</si>
  <si>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</si>
  <si>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</si>
  <si>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</si>
  <si>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</si>
  <si>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</si>
  <si>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</si>
  <si>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</si>
  <si>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</si>
  <si>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</si>
  <si>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</si>
  <si>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</si>
  <si>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</si>
  <si>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</si>
  <si>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</si>
  <si>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</si>
  <si>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</si>
  <si>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</si>
  <si>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</si>
  <si>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</si>
  <si>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</si>
  <si>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</si>
  <si>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</si>
  <si>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</si>
  <si>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</si>
  <si>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</si>
  <si>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</si>
  <si>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</si>
  <si>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</si>
  <si>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</si>
  <si>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</si>
  <si>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</si>
  <si>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</si>
  <si>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</si>
  <si>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</si>
  <si>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</si>
  <si>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</si>
  <si>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</si>
  <si>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</si>
  <si>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</si>
  <si>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</si>
  <si>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</si>
  <si>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</si>
  <si>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</si>
  <si>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</si>
  <si>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</si>
  <si>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</si>
  <si>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</si>
  <si>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</si>
  <si>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</si>
  <si>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</si>
  <si>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</si>
  <si>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</si>
  <si>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</si>
  <si>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</si>
  <si>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</si>
  <si>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</si>
  <si>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</si>
  <si>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</si>
  <si>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</si>
  <si>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</si>
  <si>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</si>
  <si>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</si>
  <si>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</si>
  <si>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</si>
  <si>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</si>
  <si>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</si>
  <si>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</si>
  <si>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</si>
  <si>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</si>
  <si>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</si>
  <si>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</si>
  <si>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</si>
  <si>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</si>
  <si>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</si>
  <si>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</si>
  <si>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</si>
  <si>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</si>
  <si>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</si>
  <si>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</si>
  <si>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</si>
  <si>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</si>
  <si>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</si>
  <si>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</si>
  <si>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</si>
  <si>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</si>
  <si>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</si>
  <si>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</si>
  <si>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</si>
  <si>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</si>
  <si>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</si>
  <si>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</si>
  <si>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</si>
  <si>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</si>
  <si>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</si>
  <si>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</si>
  <si>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</si>
  <si>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</si>
  <si>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</si>
  <si>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</si>
  <si>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</si>
  <si>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</si>
  <si>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</si>
  <si>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</si>
  <si>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</si>
  <si>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</si>
  <si>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</si>
  <si>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</si>
  <si>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</si>
  <si>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</si>
  <si>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</si>
  <si>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</si>
  <si>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</si>
  <si>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</si>
  <si>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</si>
  <si>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</si>
  <si>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</si>
  <si>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</si>
  <si>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</si>
  <si>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</si>
  <si>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</si>
  <si>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</si>
  <si>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</si>
  <si>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</si>
  <si>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</si>
  <si>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</si>
  <si>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</si>
  <si>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</si>
  <si>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</si>
  <si>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</si>
  <si>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</si>
  <si>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</si>
  <si>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</si>
  <si>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</si>
  <si>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</si>
  <si>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</si>
  <si>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</si>
  <si>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</si>
  <si>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</si>
  <si>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</si>
  <si>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</si>
  <si>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</si>
  <si>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</si>
  <si>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</si>
  <si>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</si>
  <si>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</si>
  <si>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</si>
  <si>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</si>
  <si>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</si>
  <si>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</si>
  <si>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</si>
  <si>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</si>
  <si>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</si>
  <si>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</si>
  <si>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</si>
  <si>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</si>
  <si>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</si>
  <si>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</si>
  <si>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</si>
  <si>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</si>
  <si>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</si>
  <si>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</si>
  <si>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</si>
  <si>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</si>
  <si>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</si>
  <si>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</si>
  <si>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</si>
  <si>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</si>
  <si>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</si>
  <si>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</si>
  <si>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</si>
  <si>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</si>
  <si>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</si>
  <si>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</si>
  <si>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</si>
  <si>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</si>
  <si>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</si>
  <si>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</si>
  <si>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</si>
  <si>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</si>
  <si>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</si>
  <si>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</si>
  <si>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</si>
  <si>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</si>
  <si>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</si>
  <si>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</si>
  <si>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</si>
  <si>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</si>
  <si>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</si>
  <si>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</si>
  <si>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</si>
  <si>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</si>
  <si>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</si>
  <si>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</si>
  <si>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</si>
  <si>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</si>
  <si>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</si>
  <si>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</si>
  <si>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</si>
  <si>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</si>
  <si>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</si>
  <si>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</si>
  <si>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</si>
  <si>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</si>
  <si>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</si>
  <si>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</si>
  <si>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</si>
  <si>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</si>
  <si>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</si>
  <si>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</si>
  <si>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</si>
  <si>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</si>
  <si>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</si>
  <si>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</si>
  <si>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</si>
  <si>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</si>
  <si>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</si>
  <si>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</si>
  <si>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</si>
  <si>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</si>
  <si>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</si>
  <si>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</si>
  <si>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</si>
  <si>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</si>
  <si>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</si>
  <si>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</si>
  <si>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</si>
  <si>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</si>
  <si>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</si>
  <si>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</si>
  <si>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</si>
  <si>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</si>
  <si>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</si>
  <si>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</si>
  <si>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</si>
  <si>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</si>
  <si>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</si>
  <si>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</si>
  <si>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</si>
  <si>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</si>
  <si>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</si>
  <si>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</si>
  <si>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</si>
  <si>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</si>
  <si>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</si>
  <si>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</si>
  <si>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</si>
  <si>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</si>
  <si>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</si>
  <si>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</si>
  <si>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</si>
  <si>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</si>
  <si>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</si>
  <si>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</si>
  <si>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</si>
  <si>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</si>
  <si>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</si>
  <si>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</si>
  <si>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</si>
  <si>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</si>
  <si>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</si>
  <si>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</si>
  <si>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</si>
  <si>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</si>
  <si>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</si>
  <si>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</si>
  <si>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</si>
  <si>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</si>
  <si>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</si>
  <si>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</si>
  <si>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</si>
  <si>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</si>
  <si>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</si>
  <si>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</si>
  <si>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</si>
  <si>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</si>
  <si>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</si>
  <si>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</si>
  <si>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</si>
  <si>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</si>
  <si>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</si>
  <si>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</si>
  <si>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</si>
  <si>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</si>
  <si>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</si>
  <si>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</si>
  <si>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</si>
  <si>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</si>
  <si>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</si>
  <si>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</si>
  <si>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</si>
  <si>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</si>
  <si>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</si>
  <si>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</si>
  <si>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</si>
  <si>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</si>
  <si>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</si>
  <si>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</si>
  <si>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</si>
  <si>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</si>
  <si>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</si>
  <si>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</si>
  <si>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</si>
  <si>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</si>
  <si>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</si>
  <si>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</si>
  <si>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</si>
  <si>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</si>
  <si>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</si>
  <si>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</si>
  <si>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</si>
  <si>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</si>
  <si>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</si>
  <si>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</si>
  <si>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</si>
  <si>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</si>
  <si>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</si>
  <si>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</si>
  <si>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</si>
  <si>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</si>
  <si>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</si>
  <si>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</si>
  <si>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</si>
  <si>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</si>
  <si>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</si>
  <si>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</si>
  <si>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</si>
  <si>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</si>
  <si>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</si>
  <si>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</si>
  <si>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</si>
  <si>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</si>
  <si>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</si>
  <si>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</si>
  <si>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</si>
  <si>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</si>
  <si>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</si>
  <si>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</si>
  <si>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</si>
  <si>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</si>
  <si>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</si>
  <si>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</si>
  <si>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</si>
  <si>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</si>
  <si>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</si>
  <si>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</si>
  <si>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</si>
  <si>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</si>
  <si>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</si>
  <si>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</si>
  <si>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</si>
  <si>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</si>
  <si>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</si>
  <si>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</si>
  <si>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</si>
  <si>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</si>
  <si>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</si>
  <si>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</si>
  <si>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</si>
  <si>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</si>
  <si>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</si>
  <si>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</si>
  <si>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</si>
  <si>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</si>
  <si>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</si>
  <si>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</si>
  <si>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</si>
  <si>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</si>
  <si>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</si>
  <si>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</si>
  <si>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</si>
  <si>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</si>
  <si>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</si>
  <si>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</si>
  <si>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</si>
  <si>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</si>
  <si>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</si>
  <si>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</si>
  <si>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</si>
  <si>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</si>
  <si>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</si>
  <si>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</si>
  <si>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</si>
  <si>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</si>
  <si>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</si>
  <si>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</si>
  <si>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</si>
  <si>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</si>
  <si>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</si>
  <si>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</si>
  <si>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</si>
  <si>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</si>
  <si>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</si>
  <si>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</si>
  <si>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</si>
  <si>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</si>
  <si>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</si>
  <si>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</si>
  <si>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</si>
  <si>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</si>
  <si>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</si>
  <si>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</si>
  <si>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</si>
  <si>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</si>
  <si>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</si>
  <si>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</si>
  <si>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</si>
  <si>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</si>
  <si>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</si>
  <si>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</si>
  <si>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</si>
  <si>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</si>
  <si>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</si>
  <si>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</si>
  <si>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</si>
  <si>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</si>
  <si>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</si>
  <si>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</si>
  <si>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</si>
  <si>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</si>
  <si>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</si>
  <si>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</si>
  <si>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</si>
  <si>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</si>
  <si>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</si>
  <si>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</si>
  <si>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</si>
  <si>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</si>
  <si>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</si>
  <si>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</si>
  <si>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</si>
  <si>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</si>
  <si>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</si>
  <si>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</si>
  <si>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</si>
  <si>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</si>
  <si>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</si>
  <si>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</si>
  <si>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</si>
  <si>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</si>
  <si>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</si>
  <si>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</si>
  <si>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</si>
  <si>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</si>
  <si>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</si>
  <si>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</si>
  <si>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</si>
  <si>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</si>
  <si>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</si>
  <si>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</si>
  <si>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</si>
  <si>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</si>
  <si>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</si>
  <si>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</si>
  <si>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</si>
  <si>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</si>
  <si>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</si>
  <si>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</si>
  <si>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</si>
  <si>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</si>
  <si>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</si>
  <si>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</si>
  <si>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</si>
  <si>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</si>
  <si>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</si>
  <si>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</si>
  <si>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</si>
  <si>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</si>
  <si>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</si>
  <si>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</si>
  <si>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</si>
  <si>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</si>
  <si>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</si>
  <si>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</si>
  <si>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</si>
  <si>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</si>
  <si>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</si>
  <si>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</si>
  <si>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</si>
  <si>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</si>
  <si>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</si>
  <si>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</si>
  <si>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</si>
  <si>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</si>
  <si>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</si>
  <si>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</si>
  <si>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</si>
  <si>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</si>
  <si>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</si>
  <si>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</si>
  <si>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</si>
  <si>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</si>
  <si>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</si>
  <si>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</si>
  <si>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</si>
  <si>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</si>
  <si>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</si>
  <si>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</si>
  <si>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</si>
  <si>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</si>
  <si>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</si>
  <si>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</si>
  <si>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</si>
  <si>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</si>
  <si>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</si>
  <si>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</si>
  <si>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</si>
  <si>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</si>
  <si>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</si>
  <si>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</si>
  <si>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</si>
  <si>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</si>
  <si>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</si>
  <si>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</si>
  <si>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</si>
  <si>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</si>
  <si>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</si>
  <si>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</si>
  <si>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</si>
  <si>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</si>
  <si>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</si>
  <si>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</si>
  <si>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</si>
  <si>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</si>
  <si>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</si>
  <si>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</si>
  <si>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</si>
  <si>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</si>
  <si>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</si>
  <si>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</si>
  <si>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</si>
  <si>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</si>
  <si>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</si>
  <si>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</si>
  <si>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</si>
  <si>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</si>
  <si>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</si>
  <si>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</si>
  <si>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</si>
  <si>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</si>
  <si>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</si>
  <si>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</si>
  <si>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</si>
  <si>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</si>
  <si>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</si>
  <si>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</si>
  <si>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</si>
  <si>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</si>
  <si>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</si>
  <si>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</si>
  <si>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</si>
  <si>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</si>
  <si>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</si>
  <si>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</si>
  <si>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</si>
  <si>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</si>
  <si>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</si>
  <si>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</si>
  <si>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</si>
  <si>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</si>
  <si>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</si>
  <si>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</si>
  <si>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</si>
  <si>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</si>
  <si>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</si>
  <si>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</si>
  <si>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</si>
  <si>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</si>
  <si>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</si>
  <si>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</si>
  <si>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</si>
  <si>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</si>
  <si>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</si>
  <si>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</si>
  <si>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</si>
  <si>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</si>
  <si>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</si>
  <si>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</si>
  <si>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</si>
  <si>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</si>
  <si>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</si>
  <si>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</si>
  <si>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</si>
  <si>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</si>
  <si>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</si>
  <si>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</si>
  <si>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</si>
  <si>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</si>
  <si>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</si>
  <si>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</si>
  <si>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</si>
  <si>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</si>
  <si>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</si>
  <si>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</si>
  <si>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</si>
  <si>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</si>
  <si>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</si>
  <si>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</si>
  <si>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</si>
  <si>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</si>
  <si>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</si>
  <si>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</si>
  <si>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</si>
  <si>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</si>
  <si>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</si>
  <si>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</si>
  <si>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</si>
  <si>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</si>
  <si>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</si>
  <si>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</si>
  <si>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</si>
  <si>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</si>
  <si>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</si>
  <si>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</si>
  <si>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</si>
  <si>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</si>
  <si>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</si>
  <si>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</si>
  <si>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</si>
  <si>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</si>
  <si>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</si>
  <si>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</si>
  <si>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</si>
  <si>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</si>
  <si>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</si>
  <si>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</si>
  <si>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</si>
  <si>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</si>
  <si>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</si>
  <si>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</si>
  <si>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</si>
  <si>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</si>
  <si>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</si>
  <si>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</si>
  <si>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</si>
  <si>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</si>
  <si>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</si>
  <si>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</si>
  <si>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</si>
  <si>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</si>
  <si>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</si>
  <si>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</si>
  <si>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</si>
  <si>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</si>
  <si>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</si>
  <si>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</si>
  <si>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</si>
  <si>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</si>
  <si>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</si>
  <si>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</si>
  <si>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</si>
  <si>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</si>
  <si>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</si>
  <si>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</si>
  <si>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</si>
  <si>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</si>
  <si>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</si>
  <si>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</si>
  <si>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</si>
  <si>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</si>
  <si>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</si>
  <si>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</si>
  <si>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</si>
  <si>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</si>
  <si>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</si>
  <si>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</si>
  <si>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</si>
  <si>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</si>
  <si>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</si>
  <si>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</si>
  <si>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</si>
  <si>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</si>
  <si>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</si>
  <si>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</si>
  <si>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</si>
  <si>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</si>
  <si>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</si>
  <si>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</si>
  <si>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</si>
  <si>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</si>
  <si>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</si>
  <si>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</si>
  <si>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</si>
  <si>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</si>
  <si>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</si>
  <si>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</si>
  <si>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</si>
  <si>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</si>
  <si>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</si>
  <si>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</si>
  <si>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</si>
  <si>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</si>
  <si>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</si>
  <si>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</si>
  <si>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</si>
  <si>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</si>
  <si>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</si>
  <si>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</si>
  <si>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</si>
  <si>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</si>
  <si>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</si>
  <si>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</si>
  <si>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</si>
  <si>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</si>
  <si>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</si>
  <si>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</si>
  <si>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</si>
  <si>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</si>
  <si>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</si>
  <si>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</si>
  <si>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</si>
  <si>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</si>
  <si>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</si>
  <si>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</si>
  <si>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</si>
  <si>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</si>
  <si>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</si>
  <si>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</si>
  <si>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</si>
  <si>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</si>
  <si>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</si>
  <si>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</si>
  <si>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</si>
  <si>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</si>
  <si>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</si>
  <si>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</si>
  <si>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</si>
  <si>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</si>
  <si>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</si>
  <si>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</si>
  <si>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</si>
  <si>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</si>
  <si>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</si>
  <si>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</si>
  <si>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</si>
  <si>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</si>
  <si>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</si>
  <si>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</si>
  <si>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</si>
  <si>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</si>
  <si>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</si>
  <si>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</si>
  <si>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</si>
  <si>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</si>
  <si>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</si>
  <si>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</si>
  <si>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</si>
  <si>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</si>
  <si>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</si>
  <si>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</si>
  <si>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</si>
  <si>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</si>
  <si>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</si>
  <si>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</si>
  <si>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</si>
  <si>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</si>
  <si>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</si>
  <si>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</si>
  <si>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</si>
  <si>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</si>
  <si>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</si>
  <si>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</si>
  <si>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</si>
  <si>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</si>
  <si>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</si>
  <si>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</si>
  <si>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</si>
  <si>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</si>
  <si>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</si>
  <si>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</si>
  <si>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</si>
  <si>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</si>
  <si>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</si>
  <si>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</si>
  <si>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</si>
  <si>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</si>
  <si>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</si>
  <si>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</si>
  <si>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</si>
  <si>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</si>
  <si>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</si>
  <si>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</si>
  <si>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</si>
  <si>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</si>
  <si>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</si>
  <si>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</si>
  <si>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</si>
  <si>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</si>
  <si>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</si>
  <si>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</si>
  <si>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</si>
  <si>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</si>
  <si>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</si>
  <si>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</si>
  <si>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</si>
  <si>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</si>
  <si>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</si>
  <si>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</si>
  <si>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</si>
  <si>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</si>
  <si>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</si>
  <si>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</si>
  <si>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</si>
  <si>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</si>
  <si>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</si>
  <si>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</si>
  <si>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</si>
  <si>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</si>
  <si>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</si>
  <si>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</si>
  <si>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</si>
  <si>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</si>
  <si>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</si>
  <si>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</si>
  <si>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</si>
  <si>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</si>
  <si>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</si>
  <si>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</si>
  <si>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</si>
  <si>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</si>
  <si>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</si>
  <si>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</si>
  <si>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</si>
  <si>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</si>
  <si>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</si>
  <si>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</si>
  <si>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</si>
  <si>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</si>
  <si>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</si>
  <si>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</si>
  <si>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</si>
  <si>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</si>
  <si>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</si>
  <si>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</si>
  <si>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</si>
  <si>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</si>
  <si>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</si>
  <si>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</si>
  <si>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</si>
  <si>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</si>
  <si>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</si>
  <si>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</si>
  <si>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</si>
  <si>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</si>
  <si>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</si>
  <si>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</si>
  <si>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</si>
  <si>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</si>
  <si>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</si>
  <si>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</si>
  <si>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</si>
  <si>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</si>
  <si>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</si>
  <si>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</si>
  <si>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</si>
  <si>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</si>
  <si>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</si>
  <si>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</si>
  <si>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</si>
  <si>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</si>
  <si>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</si>
  <si>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</si>
  <si>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</si>
  <si>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</si>
  <si>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</si>
  <si>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</si>
  <si>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</si>
  <si>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</si>
  <si>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</si>
  <si>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</si>
  <si>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</si>
  <si>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</si>
  <si>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</si>
  <si>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</si>
  <si>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</si>
  <si>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</si>
  <si>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</si>
  <si>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</si>
  <si>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</si>
  <si>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</si>
  <si>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</si>
  <si>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</si>
  <si>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</si>
  <si>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</si>
  <si>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</si>
  <si>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</si>
  <si>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</si>
  <si>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</si>
  <si>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</si>
  <si>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</si>
  <si>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</si>
  <si>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</si>
  <si>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</si>
  <si>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</si>
  <si>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</si>
  <si>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</si>
  <si>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</si>
  <si>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</si>
  <si>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</si>
  <si>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</si>
  <si>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</si>
  <si>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</si>
  <si>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</si>
  <si>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</si>
  <si>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</si>
  <si>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</si>
  <si>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</si>
  <si>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</si>
  <si>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</si>
  <si>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</si>
  <si>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</si>
  <si>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</si>
  <si>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</si>
  <si>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</si>
  <si>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</si>
  <si>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</si>
  <si>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</si>
  <si>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</si>
  <si>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</si>
  <si>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</si>
  <si>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</si>
  <si>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</si>
  <si>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</si>
  <si>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</si>
  <si>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</si>
  <si>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</si>
  <si>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</si>
  <si>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</si>
  <si>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</si>
  <si>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</si>
  <si>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</si>
  <si>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</si>
  <si>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</si>
  <si>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</si>
  <si>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</si>
  <si>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</si>
  <si>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</si>
  <si>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</si>
  <si>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</si>
  <si>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</si>
  <si>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</si>
  <si>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</si>
  <si>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</si>
  <si>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</si>
  <si>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</si>
  <si>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</si>
  <si>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</si>
  <si>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</si>
  <si>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</si>
  <si>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</si>
  <si>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</si>
  <si>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</si>
  <si>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</si>
  <si>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</si>
  <si>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</si>
  <si>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</si>
  <si>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</si>
  <si>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</si>
  <si>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</si>
  <si>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</si>
  <si>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</si>
  <si>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</si>
  <si>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</si>
  <si>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</si>
  <si>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</si>
  <si>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</si>
  <si>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</si>
  <si>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</si>
  <si>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</si>
  <si>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</si>
  <si>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</si>
  <si>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</si>
  <si>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</si>
  <si>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</si>
  <si>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</si>
  <si>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</si>
  <si>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</si>
  <si>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</si>
  <si>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</si>
  <si>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</si>
  <si>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</si>
  <si>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</si>
  <si>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</si>
  <si>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</si>
  <si>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</si>
  <si>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</si>
  <si>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</si>
  <si>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</si>
  <si>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</si>
  <si>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</si>
  <si>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</si>
  <si>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</si>
  <si>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</si>
  <si>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</si>
  <si>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</si>
  <si>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</si>
  <si>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</si>
  <si>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</si>
  <si>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</si>
  <si>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</si>
  <si>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</si>
  <si>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</si>
  <si>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</si>
  <si>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</si>
  <si>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</si>
  <si>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</si>
  <si>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</si>
  <si>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</si>
  <si>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</si>
  <si>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</si>
  <si>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</si>
  <si>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</si>
  <si>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</si>
  <si>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</si>
  <si>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</si>
  <si>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</si>
  <si>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</si>
  <si>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</si>
  <si>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</si>
  <si>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</si>
  <si>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</si>
  <si>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</si>
  <si>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</si>
  <si>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</si>
  <si>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</si>
  <si>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</si>
  <si>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</si>
  <si>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</si>
  <si>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</si>
  <si>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</si>
  <si>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</si>
  <si>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</si>
  <si>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</si>
  <si>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</si>
  <si>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</si>
  <si>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</si>
  <si>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</si>
  <si>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</si>
  <si>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</si>
  <si>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</si>
  <si>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</si>
  <si>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</si>
  <si>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</si>
  <si>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</si>
  <si>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</si>
  <si>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</si>
  <si>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</si>
  <si>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</si>
  <si>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</si>
  <si>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</si>
  <si>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</si>
  <si>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</si>
  <si>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</si>
  <si>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</si>
  <si>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</si>
  <si>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</si>
  <si>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</si>
  <si>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</si>
  <si>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</si>
  <si>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</si>
  <si>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</si>
  <si>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</si>
  <si>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</si>
  <si>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</si>
  <si>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</si>
  <si>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</si>
  <si>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</si>
  <si>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</si>
  <si>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</si>
  <si>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</si>
  <si>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</si>
  <si>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</si>
  <si>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</si>
  <si>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</si>
  <si>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</si>
  <si>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</si>
  <si>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</si>
  <si>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</si>
  <si>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</si>
  <si>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</si>
  <si>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</si>
  <si>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</si>
  <si>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</si>
  <si>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</si>
  <si>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</si>
  <si>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</si>
  <si>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</si>
  <si>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</si>
  <si>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</si>
  <si>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</si>
  <si>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</si>
  <si>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</si>
  <si>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</si>
  <si>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</si>
  <si>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</si>
  <si>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</si>
  <si>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</si>
  <si>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</si>
  <si>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</si>
  <si>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</si>
  <si>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</si>
  <si>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</si>
  <si>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</si>
  <si>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</si>
  <si>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</si>
  <si>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</si>
  <si>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</si>
  <si>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</si>
  <si>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</si>
  <si>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</si>
  <si>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</si>
  <si>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</si>
  <si>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</si>
  <si>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</si>
  <si>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</si>
  <si>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</si>
  <si>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</si>
  <si>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</si>
  <si>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</si>
  <si>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</si>
  <si>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</si>
  <si>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</si>
  <si>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</si>
  <si>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</si>
  <si>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</si>
  <si>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</si>
  <si>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</si>
  <si>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</si>
  <si>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</si>
  <si>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</si>
  <si>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</si>
  <si>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</si>
  <si>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</si>
  <si>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</si>
  <si>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</si>
  <si>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</si>
  <si>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</si>
  <si>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</si>
  <si>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</si>
  <si>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</si>
  <si>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</si>
  <si>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</si>
  <si>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</si>
  <si>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</si>
  <si>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</si>
  <si>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</si>
  <si>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</si>
  <si>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</si>
  <si>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</si>
  <si>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</si>
  <si>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</si>
  <si>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</si>
  <si>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</si>
  <si>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</si>
  <si>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</si>
  <si>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</si>
  <si>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</si>
  <si>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</si>
  <si>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</si>
  <si>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</si>
  <si>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</si>
  <si>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</si>
  <si>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</si>
  <si>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</si>
  <si>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</si>
  <si>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</si>
  <si>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</si>
  <si>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</si>
  <si>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</si>
  <si>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</si>
  <si>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</si>
  <si>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</si>
  <si>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</si>
  <si>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</si>
  <si>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</si>
  <si>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</si>
  <si>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</si>
  <si>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</si>
  <si>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</si>
  <si>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</si>
  <si>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</si>
  <si>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</si>
  <si>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</si>
  <si>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</si>
  <si>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</si>
  <si>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</si>
  <si>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</si>
  <si>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</si>
  <si>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</si>
  <si>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</si>
  <si>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</si>
  <si>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</si>
  <si>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</si>
  <si>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</si>
  <si>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</si>
  <si>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</si>
  <si>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</si>
  <si>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</si>
  <si>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</si>
  <si>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</si>
  <si>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</si>
  <si>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</si>
  <si>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</si>
  <si>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</si>
  <si>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</si>
  <si>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</si>
  <si>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</si>
  <si>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</si>
  <si>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</si>
  <si>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</si>
  <si>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</si>
  <si>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</si>
  <si>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</si>
  <si>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</si>
  <si>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</si>
  <si>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</si>
  <si>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</si>
  <si>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</si>
  <si>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</si>
  <si>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</si>
  <si>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</si>
  <si>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</si>
  <si>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</si>
  <si>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</si>
  <si>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</si>
  <si>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</si>
  <si>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</si>
  <si>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</si>
  <si>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</si>
  <si>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</si>
  <si>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</si>
  <si>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</si>
  <si>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</si>
  <si>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</si>
  <si>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</si>
  <si>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</si>
  <si>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</si>
  <si>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</si>
  <si>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</si>
  <si>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</si>
  <si>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</si>
  <si>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</si>
  <si>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</si>
  <si>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</si>
  <si>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</si>
  <si>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</si>
  <si>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</si>
  <si>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</si>
  <si>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</si>
  <si>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</si>
  <si>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</si>
  <si>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</si>
  <si>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</si>
  <si>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</si>
  <si>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</si>
  <si>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</si>
  <si>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</si>
  <si>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</si>
  <si>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</si>
  <si>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</si>
  <si>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</si>
  <si>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</si>
  <si>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</si>
  <si>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</si>
  <si>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</si>
  <si>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</si>
  <si>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</si>
  <si>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</si>
  <si>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</si>
  <si>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</si>
  <si>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</si>
  <si>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</si>
  <si>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</si>
  <si>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</si>
  <si>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</si>
  <si>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</si>
  <si>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</si>
  <si>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</si>
  <si>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</si>
  <si>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</si>
  <si>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</si>
  <si>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</si>
  <si>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</si>
  <si>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</si>
  <si>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</si>
  <si>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</si>
  <si>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</si>
  <si>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</si>
  <si>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</si>
  <si>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</si>
  <si>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</si>
  <si>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</si>
  <si>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</si>
  <si>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</si>
  <si>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</si>
  <si>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</si>
  <si>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</si>
  <si>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</si>
  <si>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</si>
  <si>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</si>
  <si>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</si>
  <si>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</si>
  <si>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</si>
  <si>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</si>
  <si>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</si>
  <si>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</si>
  <si>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</si>
  <si>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</si>
  <si>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</si>
  <si>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</si>
  <si>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</si>
  <si>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</si>
  <si>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</si>
  <si>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</si>
  <si>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</si>
  <si>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</si>
  <si>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</si>
  <si>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</si>
  <si>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</si>
  <si>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</si>
  <si>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</si>
  <si>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</si>
  <si>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</si>
  <si>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</si>
  <si>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</si>
  <si>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</si>
  <si>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</si>
  <si>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</si>
  <si>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</si>
  <si>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</si>
  <si>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</si>
  <si>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</si>
  <si>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</si>
  <si>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</si>
  <si>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</si>
  <si>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</si>
  <si>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</si>
  <si>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</si>
  <si>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</si>
  <si>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</si>
  <si>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</si>
  <si>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</si>
  <si>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</si>
  <si>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</si>
  <si>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</si>
  <si>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</si>
  <si>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</si>
  <si>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</si>
  <si>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</si>
  <si>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</si>
  <si>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</si>
  <si>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</si>
  <si>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</si>
  <si>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</si>
  <si>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</si>
  <si>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</si>
  <si>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</si>
  <si>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</si>
  <si>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</si>
  <si>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</si>
  <si>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</si>
  <si>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</si>
  <si>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</si>
  <si>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</si>
  <si>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</si>
  <si>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</si>
  <si>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</si>
  <si>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</si>
  <si>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</si>
  <si>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</si>
  <si>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</si>
  <si>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</si>
  <si>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</si>
  <si>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</si>
  <si>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</si>
  <si>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</si>
  <si>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</si>
  <si>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</si>
  <si>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</si>
  <si>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</si>
  <si>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</si>
  <si>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</si>
  <si>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</si>
  <si>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</si>
  <si>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</si>
  <si>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</si>
  <si>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</si>
  <si>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</si>
  <si>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</si>
  <si>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</si>
  <si>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</si>
  <si>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</si>
  <si>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</si>
  <si>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</si>
  <si>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</si>
  <si>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</si>
  <si>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</si>
  <si>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</si>
  <si>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</si>
  <si>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</si>
  <si>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</si>
  <si>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</si>
  <si>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</si>
  <si>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</si>
  <si>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</si>
  <si>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</si>
  <si>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</si>
  <si>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</si>
  <si>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</si>
  <si>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</si>
  <si>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</si>
  <si>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</si>
  <si>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</si>
  <si>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</si>
  <si>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</si>
  <si>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</si>
  <si>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</si>
  <si>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</si>
  <si>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</si>
  <si>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</si>
  <si>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</si>
  <si>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</si>
  <si>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</si>
  <si>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</si>
  <si>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</si>
  <si>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</si>
  <si>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</si>
  <si>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</si>
  <si>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</si>
  <si>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</si>
  <si>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</si>
  <si>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</si>
  <si>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</si>
  <si>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</si>
  <si>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</si>
  <si>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</si>
  <si>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</si>
  <si>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</si>
  <si>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</si>
  <si>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</si>
  <si>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</si>
  <si>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</si>
  <si>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</si>
  <si>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</si>
  <si>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</si>
  <si>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</si>
  <si>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</si>
  <si>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</si>
  <si>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</si>
  <si>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</si>
  <si>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</si>
  <si>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</si>
  <si>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</si>
  <si>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</si>
  <si>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</si>
  <si>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</si>
  <si>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</si>
  <si>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</si>
  <si>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</si>
  <si>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</si>
  <si>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</si>
  <si>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</si>
  <si>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</si>
  <si>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</si>
  <si>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</si>
  <si>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</si>
  <si>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</si>
  <si>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</si>
  <si>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</si>
  <si>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</si>
  <si>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</si>
  <si>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</si>
  <si>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</si>
  <si>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</si>
  <si>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</si>
  <si>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</si>
  <si>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</si>
  <si>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</si>
  <si>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</si>
  <si>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</si>
  <si>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</si>
  <si>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</si>
  <si>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</si>
  <si>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</si>
  <si>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</si>
  <si>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</si>
  <si>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</si>
  <si>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</si>
  <si>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</si>
  <si>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</si>
  <si>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</si>
  <si>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</si>
  <si>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</si>
  <si>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</si>
  <si>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</si>
  <si>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</si>
  <si>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</si>
  <si>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</si>
  <si>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</si>
  <si>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</si>
  <si>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</si>
  <si>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</si>
  <si>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</si>
  <si>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</si>
  <si>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</si>
  <si>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</si>
  <si>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</si>
  <si>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</si>
  <si>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</si>
  <si>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</si>
  <si>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</si>
  <si>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</si>
  <si>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</si>
  <si>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</si>
  <si>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</si>
  <si>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</si>
  <si>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</si>
  <si>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</si>
  <si>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</si>
  <si>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</si>
  <si>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</si>
  <si>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</si>
  <si>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</si>
  <si>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</si>
  <si>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</si>
  <si>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</si>
  <si>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</si>
  <si>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</si>
  <si>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</si>
  <si>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</si>
  <si>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</si>
  <si>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</si>
  <si>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</si>
  <si>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</si>
  <si>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</si>
  <si>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</si>
  <si>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</si>
  <si>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</si>
  <si>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</si>
  <si>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</si>
  <si>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</si>
  <si>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</si>
  <si>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</si>
  <si>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</si>
  <si>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</si>
  <si>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</si>
  <si>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</si>
  <si>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</si>
  <si>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</si>
  <si>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</si>
  <si>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</si>
  <si>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</si>
  <si>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</si>
  <si>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</si>
  <si>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</si>
  <si>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</si>
  <si>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</si>
  <si>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</si>
  <si>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</si>
  <si>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</si>
  <si>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</si>
  <si>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</si>
  <si>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</si>
  <si>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</si>
  <si>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</si>
  <si>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</si>
  <si>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</si>
  <si>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</si>
  <si>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</si>
  <si>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</si>
  <si>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</si>
  <si>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</si>
  <si>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</si>
  <si>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</si>
  <si>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</si>
  <si>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</si>
  <si>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</si>
  <si>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</si>
  <si>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</si>
  <si>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</si>
  <si>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</si>
  <si>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</si>
  <si>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</si>
  <si>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</si>
  <si>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</si>
  <si>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</si>
  <si>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</si>
  <si>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</si>
  <si>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</si>
  <si>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</si>
  <si>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</si>
  <si>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</si>
  <si>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</si>
  <si>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</si>
  <si>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</si>
  <si>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</si>
  <si>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</si>
  <si>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</si>
  <si>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</si>
  <si>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</si>
  <si>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</si>
  <si>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</si>
  <si>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</si>
  <si>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</si>
  <si>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</si>
  <si>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</si>
  <si>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</si>
  <si>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</si>
  <si>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</si>
  <si>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</si>
  <si>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</si>
  <si>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</si>
  <si>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</si>
  <si>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</si>
  <si>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</si>
  <si>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</si>
  <si>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</si>
  <si>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</si>
  <si>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</si>
  <si>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</si>
  <si>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</si>
  <si>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</si>
  <si>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</si>
  <si>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</si>
  <si>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</si>
  <si>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</si>
  <si>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</si>
  <si>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</si>
  <si>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</si>
  <si>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</si>
  <si>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</si>
  <si>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</si>
  <si>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</si>
  <si>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</si>
  <si>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</si>
  <si>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</si>
  <si>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</si>
  <si>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</si>
  <si>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</si>
  <si>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</si>
  <si>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</si>
  <si>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</si>
  <si>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</si>
  <si>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</si>
  <si>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</si>
  <si>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</si>
  <si>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</si>
  <si>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</si>
  <si>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</si>
  <si>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</si>
  <si>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</si>
  <si>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</si>
  <si>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</si>
  <si>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</si>
  <si>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</si>
  <si>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</si>
  <si>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</si>
  <si>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</si>
  <si>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</si>
  <si>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</si>
  <si>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</si>
  <si>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</si>
  <si>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</si>
  <si>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</si>
  <si>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</si>
  <si>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</si>
  <si>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</si>
  <si>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</si>
  <si>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</si>
  <si>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</si>
  <si>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</si>
  <si>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</si>
  <si>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</si>
  <si>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</si>
  <si>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</si>
  <si>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</si>
  <si>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</si>
  <si>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</si>
  <si>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</si>
  <si>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</si>
  <si>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</si>
  <si>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</si>
  <si>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</si>
  <si>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</si>
  <si>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</si>
  <si>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</si>
  <si>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</si>
  <si>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</si>
  <si>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</si>
  <si>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</si>
  <si>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</si>
  <si>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</si>
  <si>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</si>
  <si>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</si>
  <si>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</si>
  <si>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</si>
  <si>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</si>
  <si>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</si>
  <si>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</si>
  <si>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</si>
  <si>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</si>
  <si>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</si>
  <si>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</si>
  <si>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</si>
  <si>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</si>
  <si>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</si>
  <si>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</si>
  <si>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</si>
  <si>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</si>
  <si>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</si>
  <si>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</si>
  <si>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</si>
  <si>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</si>
  <si>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</si>
  <si>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</si>
  <si>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</si>
  <si>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</si>
  <si>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</si>
  <si>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</si>
  <si>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</si>
  <si>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</si>
  <si>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</si>
  <si>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</si>
  <si>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</si>
  <si>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</si>
  <si>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</si>
  <si>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</si>
  <si>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</si>
  <si>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</si>
  <si>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</si>
  <si>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</si>
  <si>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</si>
  <si>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</si>
  <si>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</si>
  <si>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</si>
  <si>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</si>
  <si>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</si>
  <si>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</si>
  <si>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</si>
  <si>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</si>
  <si>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</si>
  <si>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</si>
  <si>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</si>
  <si>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</si>
  <si>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</si>
  <si>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</si>
  <si>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</si>
  <si>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</si>
  <si>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</si>
  <si>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</si>
  <si>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</si>
  <si>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</si>
  <si>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</si>
  <si>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</si>
  <si>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</si>
  <si>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</si>
  <si>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</si>
  <si>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</si>
  <si>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</si>
  <si>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</si>
  <si>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</si>
  <si>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</si>
  <si>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</si>
  <si>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</si>
  <si>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</si>
  <si>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</si>
  <si>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</si>
  <si>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</si>
  <si>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</si>
  <si>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</si>
  <si>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</si>
  <si>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</si>
  <si>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</si>
  <si>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</si>
  <si>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</si>
  <si>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</si>
  <si>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</si>
  <si>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</si>
  <si>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</si>
  <si>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</si>
  <si>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</si>
  <si>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</si>
  <si>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</si>
  <si>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</si>
  <si>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</si>
  <si>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</si>
  <si>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</si>
  <si>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</si>
  <si>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</si>
  <si>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</si>
  <si>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</si>
  <si>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</si>
  <si>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</si>
  <si>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</si>
  <si>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</si>
  <si>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</si>
  <si>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</si>
  <si>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</si>
  <si>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</si>
  <si>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</si>
  <si>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</si>
  <si>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</si>
  <si>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</si>
  <si>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</si>
  <si>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</si>
  <si>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</si>
  <si>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</si>
  <si>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</si>
  <si>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</si>
  <si>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</si>
  <si>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</si>
  <si>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</si>
  <si>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</si>
  <si>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</si>
  <si>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</si>
  <si>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</si>
  <si>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</si>
  <si>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</si>
  <si>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</si>
  <si>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</si>
  <si>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</si>
  <si>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</si>
  <si>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</si>
  <si>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</si>
  <si>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</si>
  <si>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</si>
  <si>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</si>
  <si>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</si>
  <si>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</si>
  <si>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</si>
  <si>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</si>
  <si>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</si>
  <si>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</si>
  <si>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</si>
  <si>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</si>
  <si>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</si>
  <si>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</si>
  <si>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</si>
  <si>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</si>
  <si>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</si>
  <si>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</si>
  <si>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</si>
  <si>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</si>
  <si>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</si>
  <si>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</si>
  <si>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</si>
  <si>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</si>
  <si>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</si>
  <si>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</si>
  <si>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</si>
  <si>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</si>
  <si>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</si>
  <si>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</si>
  <si>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</si>
  <si>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</si>
  <si>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</si>
  <si>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</si>
  <si>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</si>
  <si>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</si>
  <si>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</si>
  <si>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</si>
  <si>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</si>
  <si>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</si>
  <si>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</si>
  <si>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</si>
  <si>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</si>
  <si>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</si>
  <si>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</si>
  <si>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</si>
  <si>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</si>
  <si>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</si>
  <si>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</si>
  <si>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</si>
  <si>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</si>
  <si>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</si>
  <si>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</si>
  <si>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</si>
  <si>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</si>
  <si>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</si>
  <si>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</si>
  <si>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</si>
  <si>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</si>
  <si>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</si>
  <si>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</si>
  <si>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</si>
  <si>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</si>
  <si>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</si>
  <si>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</si>
  <si>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</si>
  <si>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</si>
  <si>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</si>
  <si>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</si>
  <si>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</si>
  <si>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</si>
  <si>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</si>
  <si>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</si>
  <si>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</si>
  <si>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</si>
  <si>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</si>
  <si>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</si>
  <si>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</si>
  <si>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</si>
  <si>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</si>
  <si>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</si>
  <si>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</si>
  <si>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</si>
  <si>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</si>
  <si>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</si>
  <si>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</si>
  <si>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</si>
  <si>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</si>
  <si>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</si>
  <si>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</si>
  <si>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</si>
  <si>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</si>
  <si>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</si>
  <si>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</si>
  <si>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</si>
  <si>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</si>
  <si>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</si>
  <si>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</si>
  <si>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</si>
  <si>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</si>
  <si>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</si>
  <si>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</si>
  <si>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</si>
  <si>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</si>
  <si>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</si>
  <si>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</si>
  <si>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</si>
  <si>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</si>
  <si>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</si>
  <si>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</si>
  <si>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</si>
  <si>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</si>
  <si>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</si>
  <si>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</si>
  <si>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</si>
  <si>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</si>
  <si>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</si>
  <si>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</si>
  <si>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</si>
  <si>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</si>
  <si>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</si>
  <si>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</si>
  <si>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</si>
  <si>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</si>
  <si>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</si>
  <si>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</si>
  <si>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</si>
  <si>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</si>
  <si>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</si>
  <si>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</si>
  <si>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</si>
  <si>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</si>
  <si>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</si>
  <si>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</si>
  <si>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</si>
  <si>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</si>
  <si>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</si>
  <si>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</si>
  <si>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</si>
  <si>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</si>
  <si>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</si>
  <si>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</si>
  <si>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</si>
  <si>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</si>
  <si>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</si>
  <si>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</si>
  <si>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</si>
  <si>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</si>
  <si>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</si>
  <si>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</si>
  <si>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</si>
  <si>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</si>
  <si>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</si>
  <si>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</si>
  <si>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</si>
  <si>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</si>
  <si>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</si>
  <si>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</si>
  <si>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</si>
  <si>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</si>
  <si>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</si>
  <si>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</si>
  <si>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</si>
  <si>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</si>
  <si>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</si>
  <si>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</si>
  <si>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</si>
  <si>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</si>
  <si>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</si>
  <si>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</si>
  <si>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</si>
  <si>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</si>
  <si>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</si>
  <si>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</si>
  <si>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</si>
  <si>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</si>
  <si>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</si>
  <si>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</si>
  <si>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</si>
  <si>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</si>
  <si>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</si>
  <si>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</si>
  <si>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</si>
  <si>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</si>
  <si>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</si>
  <si>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</si>
  <si>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</si>
  <si>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</si>
  <si>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</si>
  <si>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</si>
  <si>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</si>
  <si>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</si>
  <si>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</si>
  <si>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</si>
  <si>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</si>
  <si>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</si>
  <si>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</si>
  <si>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</si>
  <si>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</si>
  <si>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</si>
  <si>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</si>
  <si>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</si>
  <si>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</si>
  <si>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</si>
  <si>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</si>
  <si>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</si>
  <si>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</si>
  <si>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</si>
  <si>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</si>
  <si>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</si>
  <si>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</si>
  <si>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</si>
  <si>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</si>
  <si>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</si>
  <si>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</si>
  <si>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</si>
  <si>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</si>
  <si>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</si>
  <si>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</si>
  <si>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</si>
  <si>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</si>
  <si>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</si>
  <si>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</si>
  <si>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</si>
  <si>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</si>
  <si>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</si>
  <si>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</si>
  <si>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</si>
  <si>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</si>
  <si>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</si>
  <si>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</si>
  <si>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</si>
  <si>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</si>
  <si>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</si>
  <si>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</si>
  <si>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</si>
  <si>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</si>
  <si>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</si>
  <si>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</si>
  <si>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</si>
  <si>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</si>
  <si>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</si>
  <si>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</si>
  <si>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</si>
  <si>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</si>
  <si>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</si>
  <si>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</si>
  <si>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</si>
  <si>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</si>
  <si>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</si>
  <si>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</si>
  <si>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</si>
  <si>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</si>
  <si>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</si>
  <si>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</si>
  <si>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</si>
  <si>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</si>
  <si>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</si>
  <si>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</si>
  <si>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</si>
  <si>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</si>
  <si>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</si>
  <si>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</si>
  <si>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</si>
  <si>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</si>
  <si>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</si>
  <si>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</si>
  <si>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</si>
  <si>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</si>
  <si>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</si>
  <si>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</si>
  <si>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</si>
  <si>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</si>
  <si>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</si>
  <si>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</si>
  <si>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</si>
  <si>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</si>
  <si>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</si>
  <si>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</si>
  <si>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</si>
  <si>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</si>
  <si>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</si>
  <si>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</si>
  <si>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</si>
  <si>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</si>
  <si>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</si>
  <si>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</si>
  <si>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</si>
  <si>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</si>
  <si>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</si>
  <si>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</si>
  <si>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</si>
  <si>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</si>
  <si>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</si>
  <si>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</si>
  <si>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</si>
  <si>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</si>
  <si>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</si>
  <si>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</si>
  <si>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</si>
  <si>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</si>
  <si>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</si>
  <si>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</si>
  <si>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</si>
  <si>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</si>
  <si>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</si>
  <si>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</si>
  <si>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</si>
  <si>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</si>
  <si>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</si>
  <si>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</si>
  <si>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</si>
  <si>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</si>
  <si>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</si>
  <si>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</si>
  <si>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</si>
  <si>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</si>
  <si>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</si>
  <si>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</si>
  <si>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</si>
  <si>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</si>
  <si>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</si>
  <si>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</si>
  <si>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</si>
  <si>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</si>
  <si>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</si>
  <si>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</si>
  <si>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</si>
  <si>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</si>
  <si>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</si>
  <si>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</si>
  <si>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</si>
  <si>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</si>
  <si>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</si>
  <si>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</si>
  <si>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</si>
  <si>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</si>
  <si>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</si>
  <si>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</si>
  <si>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</si>
  <si>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</si>
  <si>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</si>
  <si>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</si>
  <si>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</si>
  <si>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</si>
  <si>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</si>
  <si>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</si>
  <si>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</si>
  <si>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</si>
  <si>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</si>
  <si>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</si>
  <si>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</si>
  <si>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</si>
  <si>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</si>
  <si>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</si>
  <si>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</si>
  <si>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</si>
  <si>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</si>
  <si>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</si>
  <si>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</si>
  <si>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</si>
  <si>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</si>
  <si>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</si>
  <si>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</si>
  <si>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</si>
  <si>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</si>
  <si>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</si>
  <si>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</si>
  <si>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</si>
  <si>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</si>
  <si>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</si>
  <si>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</si>
  <si>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</si>
  <si>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</si>
  <si>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</si>
  <si>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</si>
  <si>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</si>
  <si>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</si>
  <si>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</si>
  <si>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</si>
  <si>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</si>
  <si>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</si>
  <si>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</si>
  <si>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</si>
  <si>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</si>
  <si>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</si>
  <si>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</si>
  <si>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</si>
  <si>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</si>
  <si>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</si>
  <si>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</si>
  <si>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</si>
  <si>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</si>
  <si>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</si>
  <si>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</si>
  <si>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</si>
  <si>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</si>
  <si>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</si>
  <si>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</si>
  <si>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</si>
  <si>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</si>
  <si>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</si>
  <si>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</si>
  <si>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</si>
  <si>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</si>
  <si>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</si>
  <si>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</si>
  <si>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</si>
  <si>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</si>
  <si>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</si>
  <si>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</si>
  <si>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</si>
  <si>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</si>
  <si>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</si>
  <si>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</si>
  <si>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</si>
  <si>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</si>
  <si>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</si>
  <si>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</si>
  <si>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</si>
  <si>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</si>
  <si>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</si>
  <si>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</si>
  <si>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</si>
  <si>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</si>
  <si>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</si>
  <si>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</si>
  <si>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</si>
  <si>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</si>
  <si>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</si>
  <si>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</si>
  <si>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</si>
  <si>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</si>
  <si>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</si>
  <si>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</si>
  <si>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</si>
  <si>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</si>
  <si>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</si>
  <si>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</si>
  <si>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</si>
  <si>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</si>
  <si>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</si>
  <si>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</si>
  <si>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</si>
  <si>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</si>
  <si>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</si>
  <si>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</si>
  <si>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</si>
  <si>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</si>
  <si>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</si>
  <si>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</si>
  <si>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</si>
  <si>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</si>
  <si>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</si>
  <si>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</si>
  <si>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</si>
  <si>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</si>
  <si>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</si>
  <si>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</si>
  <si>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</si>
  <si>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</si>
  <si>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</si>
  <si>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</si>
  <si>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</si>
  <si>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</si>
  <si>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</si>
  <si>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</si>
  <si>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</si>
  <si>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</si>
  <si>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</si>
  <si>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</si>
  <si>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</si>
  <si>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</si>
  <si>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</si>
  <si>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</si>
  <si>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</si>
  <si>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</si>
  <si>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</si>
  <si>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</si>
  <si>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</si>
  <si>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</si>
  <si>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</si>
  <si>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</si>
  <si>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</si>
  <si>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</si>
  <si>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</si>
  <si>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</si>
  <si>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</si>
  <si>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</si>
  <si>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</si>
  <si>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</si>
  <si>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</si>
  <si>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</si>
  <si>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</si>
  <si>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</si>
  <si>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</si>
  <si>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</si>
  <si>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</si>
  <si>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</si>
  <si>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</si>
  <si>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</si>
  <si>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</si>
  <si>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</si>
  <si>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</si>
  <si>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</si>
  <si>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</si>
  <si>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</si>
  <si>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</si>
  <si>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</si>
  <si>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</si>
  <si>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</si>
  <si>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</si>
  <si>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</si>
  <si>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</si>
  <si>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</si>
  <si>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</si>
  <si>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</si>
  <si>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</si>
  <si>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</si>
  <si>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</si>
  <si>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</si>
  <si>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</si>
  <si>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</si>
  <si>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</si>
  <si>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</si>
  <si>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</si>
  <si>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</si>
  <si>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</si>
  <si>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</si>
  <si>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</si>
  <si>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</si>
  <si>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</si>
  <si>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</si>
  <si>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</si>
  <si>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</si>
  <si>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</si>
  <si>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</si>
  <si>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</si>
  <si>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</si>
  <si>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</si>
  <si>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</si>
  <si>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</si>
  <si>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</si>
  <si>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</si>
  <si>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</si>
  <si>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</si>
  <si>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</si>
  <si>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</si>
  <si>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</si>
  <si>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</si>
  <si>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</si>
  <si>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</si>
  <si>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</si>
  <si>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</si>
  <si>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</si>
  <si>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</si>
  <si>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</si>
  <si>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</si>
  <si>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</si>
  <si>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</si>
  <si>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</si>
  <si>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</si>
  <si>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</si>
  <si>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</si>
  <si>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</si>
  <si>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</si>
  <si>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</si>
  <si>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</si>
  <si>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</si>
  <si>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</si>
  <si>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</si>
  <si>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</si>
  <si>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</si>
  <si>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</si>
  <si>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</si>
  <si>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</si>
  <si>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</si>
  <si>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</si>
  <si>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</si>
  <si>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</si>
  <si>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</si>
  <si>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</si>
  <si>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</si>
  <si>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</si>
  <si>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</si>
  <si>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</si>
  <si>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</si>
  <si>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</si>
  <si>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</si>
  <si>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</si>
  <si>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</si>
  <si>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</si>
  <si>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</si>
  <si>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</si>
  <si>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</si>
  <si>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</si>
  <si>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</si>
  <si>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</si>
  <si>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</si>
  <si>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</si>
  <si>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</si>
  <si>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</si>
  <si>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</si>
  <si>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</si>
  <si>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</si>
  <si>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</si>
  <si>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</si>
  <si>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</si>
  <si>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</si>
  <si>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</si>
  <si>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</si>
  <si>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</si>
  <si>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</si>
  <si>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</si>
  <si>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</si>
  <si>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</si>
  <si>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</si>
  <si>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</si>
  <si>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</si>
  <si>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</si>
  <si>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</si>
  <si>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</si>
  <si>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</si>
  <si>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</si>
  <si>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</si>
  <si>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</si>
  <si>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</si>
  <si>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</si>
  <si>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</si>
  <si>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</si>
  <si>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</si>
  <si>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</si>
  <si>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</si>
  <si>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</si>
  <si>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</si>
  <si>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</si>
  <si>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</si>
  <si>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</si>
  <si>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</si>
  <si>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</si>
  <si>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</si>
  <si>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</si>
  <si>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</si>
  <si>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</si>
  <si>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</si>
  <si>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</si>
  <si>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</si>
  <si>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</si>
  <si>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</si>
  <si>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</si>
  <si>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</si>
  <si>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</si>
  <si>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</si>
  <si>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</si>
  <si>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</si>
  <si>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</si>
  <si>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</si>
  <si>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</si>
  <si>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</si>
  <si>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</si>
  <si>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</si>
  <si>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</si>
  <si>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</si>
  <si>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</si>
  <si>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</si>
  <si>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</si>
  <si>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</si>
  <si>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</si>
  <si>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</si>
  <si>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</si>
  <si>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</si>
  <si>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</si>
  <si>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</si>
  <si>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</si>
  <si>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</si>
  <si>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</si>
  <si>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</si>
  <si>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</si>
  <si>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</si>
  <si>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</si>
  <si>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</si>
  <si>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</si>
  <si>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</si>
  <si>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</si>
  <si>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</si>
  <si>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</si>
  <si>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</si>
  <si>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</si>
  <si>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</si>
  <si>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</si>
  <si>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</si>
  <si>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</si>
  <si>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</si>
  <si>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</si>
  <si>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</si>
  <si>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</si>
  <si>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</si>
  <si>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</si>
  <si>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</si>
  <si>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</si>
  <si>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</si>
  <si>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</si>
  <si>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</si>
  <si>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</si>
  <si>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</si>
  <si>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</si>
  <si>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</si>
  <si>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</si>
  <si>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</si>
  <si>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</si>
  <si>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</si>
  <si>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</si>
  <si>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</si>
  <si>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</si>
  <si>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</si>
  <si>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</si>
  <si>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</si>
  <si>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</si>
  <si>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</si>
  <si>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</si>
  <si>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</si>
  <si>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</si>
  <si>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</si>
  <si>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</si>
  <si>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</si>
  <si>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</si>
  <si>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</si>
  <si>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</si>
  <si>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</si>
  <si>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</si>
  <si>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</si>
  <si>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</si>
  <si>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</si>
  <si>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</si>
  <si>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</si>
  <si>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</si>
  <si>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</si>
  <si>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</si>
  <si>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</si>
  <si>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</si>
  <si>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</si>
  <si>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</si>
  <si>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</si>
  <si>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</si>
  <si>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</si>
  <si>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</si>
  <si>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</si>
  <si>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</si>
  <si>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</si>
  <si>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</si>
  <si>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</si>
  <si>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</si>
  <si>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</si>
  <si>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</si>
  <si>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</si>
  <si>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</si>
  <si>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</si>
  <si>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</si>
  <si>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</si>
  <si>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</si>
  <si>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</si>
  <si>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</si>
  <si>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</si>
  <si>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</si>
  <si>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</si>
  <si>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</si>
  <si>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</si>
  <si>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</si>
  <si>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</si>
  <si>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</si>
  <si>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</si>
  <si>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</si>
  <si>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</si>
  <si>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</si>
  <si>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</si>
  <si>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</si>
  <si>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</si>
  <si>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</si>
  <si>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</si>
  <si>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</si>
  <si>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</si>
  <si>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</si>
  <si>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</si>
  <si>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</si>
  <si>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</si>
  <si>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</si>
  <si>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</si>
  <si>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</si>
  <si>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</si>
  <si>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</si>
  <si>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</si>
  <si>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</si>
  <si>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</si>
  <si>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</si>
  <si>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</si>
  <si>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</si>
  <si>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</si>
  <si>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</si>
  <si>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</si>
  <si>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</si>
  <si>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</si>
  <si>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</si>
  <si>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</si>
  <si>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</si>
  <si>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</si>
  <si>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</si>
  <si>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</si>
  <si>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</si>
  <si>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</si>
  <si>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</si>
  <si>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</si>
  <si>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</si>
  <si>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</si>
  <si>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</si>
  <si>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</si>
  <si>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</si>
  <si>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</si>
  <si>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</si>
  <si>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</si>
  <si>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</si>
  <si>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</si>
  <si>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</si>
  <si>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</si>
  <si>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</si>
  <si>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</si>
  <si>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</si>
  <si>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</si>
  <si>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</si>
  <si>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</si>
  <si>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</si>
  <si>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</si>
  <si>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</si>
  <si>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</si>
  <si>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</si>
  <si>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</si>
  <si>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</si>
  <si>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</si>
  <si>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</si>
  <si>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</si>
  <si>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</si>
  <si>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</si>
  <si>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</si>
  <si>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</si>
  <si>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</si>
  <si>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</si>
  <si>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</si>
  <si>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</si>
  <si>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</si>
  <si>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</si>
  <si>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</si>
  <si>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</si>
  <si>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</si>
  <si>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</si>
  <si>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</si>
  <si>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</si>
  <si>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</si>
  <si>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</si>
  <si>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</si>
  <si>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</si>
  <si>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</si>
  <si>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</si>
  <si>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</si>
  <si>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</si>
  <si>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</si>
  <si>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</si>
  <si>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</si>
  <si>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</si>
  <si>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</si>
  <si>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</si>
  <si>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</si>
  <si>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</si>
  <si>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</si>
  <si>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</si>
  <si>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</si>
  <si>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</si>
  <si>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</si>
  <si>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</si>
  <si>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</si>
  <si>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</si>
  <si>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</si>
  <si>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</si>
  <si>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</si>
  <si>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</si>
  <si>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</si>
  <si>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</si>
  <si>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</si>
  <si>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</si>
  <si>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</si>
  <si>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</si>
  <si>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</si>
  <si>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</si>
  <si>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</si>
  <si>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</si>
  <si>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</si>
  <si>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</si>
  <si>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</si>
  <si>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</si>
  <si>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</si>
  <si>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</si>
  <si>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</si>
  <si>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</si>
  <si>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</si>
  <si>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</si>
  <si>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</si>
  <si>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</si>
  <si>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</si>
  <si>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</si>
  <si>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</si>
  <si>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</si>
  <si>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</si>
  <si>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</si>
  <si>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</si>
  <si>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</si>
  <si>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</si>
  <si>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</si>
  <si>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</si>
  <si>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</si>
  <si>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</si>
  <si>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</si>
  <si>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</si>
  <si>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</si>
  <si>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</si>
  <si>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</si>
  <si>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</si>
  <si>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</si>
  <si>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</si>
  <si>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</si>
  <si>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</si>
  <si>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</si>
  <si>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</si>
  <si>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</si>
  <si>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</si>
  <si>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</si>
  <si>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</si>
  <si>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</si>
  <si>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</si>
  <si>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</si>
  <si>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</si>
  <si>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</si>
  <si>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</si>
  <si>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</si>
  <si>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</si>
  <si>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</si>
  <si>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</si>
  <si>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</si>
  <si>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</si>
  <si>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</si>
  <si>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</si>
  <si>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</si>
  <si>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</si>
  <si>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</si>
  <si>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</si>
  <si>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</si>
  <si>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</si>
  <si>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</si>
  <si>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</si>
  <si>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</si>
  <si>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</si>
  <si>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</si>
  <si>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</si>
  <si>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</si>
  <si>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</si>
  <si>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</si>
  <si>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</si>
  <si>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</si>
  <si>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</si>
  <si>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</si>
  <si>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</si>
  <si>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</si>
  <si>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</si>
  <si>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</si>
  <si>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</si>
  <si>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</si>
  <si>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</si>
  <si>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</si>
  <si>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</si>
  <si>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</si>
  <si>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</si>
  <si>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</si>
  <si>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</si>
  <si>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</si>
  <si>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</si>
  <si>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</si>
  <si>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</si>
  <si>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</si>
  <si>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</si>
  <si>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</si>
  <si>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</si>
  <si>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</si>
  <si>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</si>
  <si>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</si>
  <si>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</si>
  <si>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</si>
  <si>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</si>
  <si>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</si>
  <si>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</si>
  <si>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</si>
  <si>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</si>
  <si>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</si>
  <si>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</si>
  <si>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</si>
  <si>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</si>
  <si>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</si>
  <si>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</si>
  <si>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</si>
  <si>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</si>
  <si>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</si>
  <si>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</si>
  <si>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</si>
  <si>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</si>
  <si>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</si>
  <si>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</si>
  <si>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</si>
  <si>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</si>
  <si>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</si>
  <si>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</si>
  <si>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</si>
  <si>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</si>
  <si>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</si>
  <si>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</si>
  <si>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</si>
  <si>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</si>
  <si>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</si>
  <si>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</si>
  <si>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</si>
  <si>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</si>
  <si>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</si>
  <si>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</si>
  <si>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</si>
  <si>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</si>
  <si>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</si>
  <si>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</si>
  <si>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</si>
  <si>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</si>
  <si>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</si>
  <si>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</si>
  <si>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</si>
  <si>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</si>
  <si>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</si>
  <si>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</si>
  <si>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</si>
  <si>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</si>
  <si>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</si>
  <si>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</si>
  <si>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</si>
  <si>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</si>
  <si>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</si>
  <si>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</si>
  <si>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</si>
  <si>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</si>
  <si>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</si>
  <si>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</si>
  <si>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</si>
  <si>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</si>
  <si>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</si>
  <si>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</si>
  <si>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</si>
  <si>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</si>
  <si>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</si>
  <si>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</si>
  <si>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</si>
  <si>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</si>
  <si>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</si>
  <si>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</si>
  <si>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</si>
  <si>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</si>
  <si>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</si>
  <si>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</si>
  <si>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</si>
  <si>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</si>
  <si>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</si>
  <si>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</si>
  <si>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</si>
  <si>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</si>
  <si>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</si>
  <si>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</si>
  <si>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</si>
  <si>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</si>
  <si>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</si>
  <si>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</si>
  <si>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</si>
  <si>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</si>
  <si>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</si>
  <si>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</si>
  <si>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</si>
  <si>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</si>
  <si>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</si>
  <si>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</si>
  <si>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</si>
  <si>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</si>
  <si>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</si>
  <si>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</si>
  <si>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</si>
  <si>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</si>
  <si>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</si>
  <si>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</si>
  <si>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</si>
  <si>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</si>
  <si>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</si>
  <si>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</si>
  <si>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</si>
  <si>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</si>
  <si>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</si>
  <si>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</si>
  <si>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</si>
  <si>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</si>
  <si>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</si>
  <si>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</si>
  <si>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</si>
  <si>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</si>
  <si>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</si>
  <si>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</si>
  <si>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</si>
  <si>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</si>
  <si>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</si>
  <si>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</si>
  <si>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</si>
  <si>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</si>
  <si>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</si>
  <si>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</si>
  <si>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</si>
  <si>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</si>
  <si>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</si>
  <si>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</si>
  <si>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</si>
  <si>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</si>
  <si>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</si>
  <si>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</si>
  <si>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</si>
  <si>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</si>
  <si>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</si>
  <si>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</si>
  <si>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</si>
  <si>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</si>
  <si>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</si>
  <si>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</si>
  <si>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</si>
  <si>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</si>
  <si>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</si>
  <si>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</si>
  <si>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</si>
  <si>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</si>
  <si>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</si>
  <si>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</si>
  <si>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</si>
  <si>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</si>
  <si>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</si>
  <si>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</si>
  <si>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</si>
  <si>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</si>
  <si>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</si>
  <si>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</si>
  <si>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</si>
  <si>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</si>
  <si>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</si>
  <si>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</si>
  <si>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</si>
  <si>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</si>
  <si>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</si>
  <si>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</si>
  <si>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</si>
  <si>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</si>
  <si>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</si>
  <si>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</si>
  <si>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</si>
  <si>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</si>
  <si>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</si>
  <si>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</si>
  <si>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</si>
  <si>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</si>
  <si>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</si>
  <si>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</si>
  <si>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</si>
  <si>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</si>
  <si>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</si>
  <si>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</si>
  <si>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</si>
  <si>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</si>
  <si>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</si>
  <si>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</si>
  <si>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</si>
  <si>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</si>
  <si>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</si>
  <si>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</si>
  <si>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</si>
  <si>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</si>
  <si>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</si>
  <si>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</si>
  <si>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</si>
  <si>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</si>
  <si>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</si>
  <si>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</si>
  <si>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</si>
  <si>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</si>
  <si>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</si>
  <si>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</si>
  <si>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</si>
  <si>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</si>
  <si>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</si>
  <si>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</si>
  <si>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</si>
  <si>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</si>
  <si>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</si>
  <si>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</si>
  <si>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</si>
  <si>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</si>
  <si>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</si>
  <si>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</si>
  <si>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</si>
  <si>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</si>
  <si>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</si>
  <si>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</si>
  <si>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</si>
  <si>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</si>
  <si>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</si>
  <si>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</si>
  <si>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</si>
  <si>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</si>
  <si>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</si>
  <si>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</si>
  <si>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</si>
  <si>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</si>
  <si>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</si>
  <si>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</si>
  <si>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</si>
  <si>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</si>
  <si>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</si>
  <si>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</si>
  <si>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</si>
  <si>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</si>
  <si>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</si>
  <si>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</si>
  <si>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</si>
  <si>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</si>
  <si>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</si>
  <si>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</si>
  <si>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</si>
  <si>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</si>
  <si>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</si>
  <si>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</si>
  <si>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</si>
  <si>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</si>
  <si>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</si>
  <si>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</si>
  <si>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</si>
  <si>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</si>
  <si>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</si>
  <si>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</si>
  <si>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</si>
  <si>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</si>
  <si>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</si>
  <si>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</si>
  <si>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</si>
  <si>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</si>
  <si>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</si>
  <si>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</si>
  <si>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</si>
  <si>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</si>
  <si>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</si>
  <si>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</si>
  <si>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</si>
  <si>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</si>
  <si>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</si>
  <si>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</si>
  <si>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</si>
  <si>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</si>
  <si>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</si>
  <si>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</si>
  <si>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</si>
  <si>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</si>
  <si>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</si>
  <si>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</si>
  <si>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</si>
  <si>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</si>
  <si>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</si>
  <si>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</si>
  <si>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</si>
  <si>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</si>
  <si>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</si>
  <si>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</si>
  <si>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</si>
  <si>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</si>
  <si>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</si>
  <si>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</si>
  <si>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</si>
  <si>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</si>
  <si>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</si>
  <si>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</si>
  <si>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</si>
  <si>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</si>
  <si>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</si>
  <si>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</si>
  <si>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</si>
  <si>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</si>
  <si>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</si>
  <si>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</si>
  <si>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</si>
  <si>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</si>
  <si>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</si>
  <si>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</si>
  <si>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</si>
  <si>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</si>
  <si>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</si>
  <si>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</si>
  <si>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</si>
  <si>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</si>
  <si>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</si>
  <si>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</si>
  <si>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</si>
  <si>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</si>
  <si>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</si>
  <si>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</si>
  <si>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</si>
  <si>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</si>
  <si>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</si>
  <si>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</si>
  <si>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</si>
  <si>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</si>
  <si>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</si>
  <si>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</si>
  <si>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</si>
  <si>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</si>
  <si>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</si>
  <si>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</si>
  <si>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</si>
  <si>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</si>
  <si>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</si>
  <si>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</si>
  <si>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</si>
  <si>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</si>
  <si>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</si>
  <si>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</si>
  <si>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</si>
  <si>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</si>
  <si>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</si>
  <si>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</si>
  <si>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</si>
  <si>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</si>
  <si>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</si>
  <si>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</si>
  <si>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</si>
  <si>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</si>
  <si>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</si>
  <si>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</si>
  <si>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</si>
  <si>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</si>
  <si>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</si>
  <si>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</si>
  <si>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</si>
  <si>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</si>
  <si>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</si>
  <si>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</si>
  <si>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</si>
  <si>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</si>
  <si>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</si>
  <si>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</si>
  <si>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</si>
  <si>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</si>
  <si>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</si>
  <si>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</si>
  <si>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</si>
  <si>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</si>
  <si>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</si>
  <si>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</si>
  <si>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</si>
  <si>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</si>
  <si>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</si>
  <si>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</si>
  <si>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</si>
  <si>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</si>
  <si>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</si>
  <si>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</si>
  <si>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</si>
  <si>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</si>
  <si>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</si>
  <si>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</si>
  <si>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</si>
  <si>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</si>
  <si>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</si>
  <si>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</si>
  <si>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</si>
  <si>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</si>
  <si>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</si>
  <si>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</si>
  <si>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</si>
  <si>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</si>
  <si>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</si>
  <si>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</si>
  <si>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</si>
  <si>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</si>
  <si>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</si>
  <si>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</si>
  <si>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</si>
  <si>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</si>
  <si>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</si>
  <si>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</si>
  <si>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</si>
  <si>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</si>
  <si>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</si>
  <si>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</si>
  <si>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</si>
  <si>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</si>
  <si>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</si>
  <si>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</si>
  <si>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</si>
  <si>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</si>
  <si>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</si>
  <si>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</si>
  <si>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</si>
  <si>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</si>
  <si>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</si>
  <si>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</si>
  <si>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</si>
  <si>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</si>
  <si>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</si>
  <si>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</si>
  <si>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</si>
  <si>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</si>
  <si>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</si>
  <si>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</si>
  <si>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</si>
  <si>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</si>
  <si>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</si>
  <si>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</si>
  <si>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</si>
  <si>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</si>
  <si>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</si>
  <si>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</si>
  <si>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</si>
  <si>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</si>
  <si>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</si>
  <si>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</si>
  <si>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</si>
  <si>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</si>
  <si>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</si>
  <si>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</si>
  <si>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</si>
  <si>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</si>
  <si>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</si>
  <si>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</si>
  <si>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</si>
  <si>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</si>
  <si>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</si>
  <si>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</si>
  <si>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</si>
  <si>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</si>
  <si>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</si>
  <si>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</si>
  <si>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</si>
  <si>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</si>
  <si>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</si>
  <si>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</si>
  <si>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</si>
  <si>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</si>
  <si>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</si>
  <si>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</si>
  <si>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</si>
  <si>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</si>
  <si>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</si>
  <si>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</si>
  <si>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</si>
  <si>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</si>
  <si>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</si>
  <si>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</si>
  <si>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</si>
  <si>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</si>
  <si>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</si>
  <si>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</si>
  <si>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</si>
  <si>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</si>
  <si>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</si>
  <si>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</si>
  <si>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</si>
  <si>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</si>
  <si>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</si>
  <si>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</si>
  <si>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</si>
  <si>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</si>
  <si>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</si>
  <si>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</si>
  <si>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</si>
  <si>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</si>
  <si>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</si>
  <si>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</si>
  <si>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</si>
  <si>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</si>
  <si>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</si>
  <si>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</si>
  <si>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</si>
  <si>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</si>
  <si>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</si>
  <si>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</si>
  <si>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</si>
  <si>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</si>
  <si>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</si>
  <si>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</si>
  <si>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</si>
  <si>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</si>
  <si>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</si>
  <si>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</si>
  <si>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</si>
  <si>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</si>
  <si>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</si>
  <si>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</si>
  <si>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</si>
  <si>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</si>
  <si>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</si>
  <si>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</si>
  <si>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</si>
  <si>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</si>
  <si>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</si>
  <si>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</si>
  <si>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</si>
  <si>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</si>
  <si>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</si>
  <si>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</si>
  <si>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</si>
  <si>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</si>
  <si>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</si>
  <si>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</si>
  <si>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</si>
  <si>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</si>
  <si>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</si>
  <si>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</si>
  <si>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</si>
  <si>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</si>
  <si>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</si>
  <si>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</si>
  <si>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</si>
  <si>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</si>
  <si>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</si>
  <si>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</si>
  <si>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</si>
  <si>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</si>
  <si>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</si>
  <si>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</si>
  <si>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</si>
  <si>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</si>
  <si>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</si>
  <si>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</si>
  <si>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</si>
  <si>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</si>
  <si>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</si>
  <si>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</si>
  <si>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</si>
  <si>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</si>
  <si>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</si>
  <si>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</si>
  <si>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</si>
  <si>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</si>
  <si>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</si>
  <si>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</si>
  <si>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</si>
  <si>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</si>
  <si>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</si>
  <si>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</si>
  <si>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</si>
  <si>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</si>
  <si>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</si>
  <si>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</si>
  <si>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</si>
  <si>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</si>
  <si>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</si>
  <si>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</si>
  <si>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</si>
  <si>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</si>
  <si>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</si>
  <si>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</si>
  <si>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</si>
  <si>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</si>
  <si>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</si>
  <si>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</si>
  <si>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</si>
  <si>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</si>
  <si>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</si>
  <si>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</si>
  <si>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</si>
  <si>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</si>
  <si>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</si>
  <si>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</si>
  <si>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</si>
  <si>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</si>
  <si>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</si>
  <si>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</si>
  <si>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</si>
  <si>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</si>
  <si>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</si>
  <si>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</si>
  <si>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</si>
  <si>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</si>
  <si>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</si>
  <si>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</si>
  <si>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</si>
  <si>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</si>
  <si>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</si>
  <si>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</si>
  <si>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</si>
  <si>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</si>
  <si>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</si>
  <si>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</si>
  <si>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</si>
  <si>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</si>
  <si>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</si>
  <si>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</si>
  <si>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</si>
  <si>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</si>
  <si>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</si>
  <si>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</si>
  <si>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</si>
  <si>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</si>
  <si>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</si>
  <si>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</si>
  <si>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</si>
  <si>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</si>
  <si>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</si>
  <si>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</si>
  <si>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</si>
  <si>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</si>
  <si>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</si>
  <si>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</si>
  <si>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</si>
  <si>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</si>
  <si>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</si>
  <si>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</si>
  <si>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</si>
  <si>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</si>
  <si>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</si>
  <si>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</si>
  <si>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</si>
  <si>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</si>
  <si>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</si>
  <si>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</si>
  <si>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</si>
  <si>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</si>
  <si>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</si>
  <si>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</si>
  <si>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</si>
  <si>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</si>
  <si>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</si>
  <si>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</si>
  <si>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</si>
  <si>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</si>
  <si>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</si>
  <si>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</si>
  <si>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</si>
  <si>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</si>
  <si>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</si>
  <si>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</si>
  <si>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</si>
  <si>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</si>
  <si>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</si>
  <si>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</si>
  <si>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</si>
  <si>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</si>
  <si>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</si>
  <si>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</si>
  <si>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</si>
  <si>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</si>
  <si>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</si>
  <si>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</si>
  <si>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</si>
  <si>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</si>
  <si>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</si>
  <si>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</si>
  <si>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</si>
  <si>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</si>
  <si>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</si>
  <si>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</si>
  <si>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</si>
  <si>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</si>
  <si>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</si>
  <si>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</si>
  <si>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</si>
  <si>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</si>
  <si>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</si>
  <si>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</si>
  <si>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</si>
  <si>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</si>
  <si>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</si>
  <si>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</si>
  <si>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</si>
  <si>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</si>
  <si>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</si>
  <si>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</si>
  <si>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</si>
  <si>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</si>
  <si>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</si>
  <si>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</si>
  <si>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</si>
  <si>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</si>
  <si>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</si>
  <si>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</si>
  <si>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</si>
  <si>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</si>
  <si>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</si>
  <si>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</si>
  <si>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</si>
  <si>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</si>
  <si>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</si>
  <si>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</si>
  <si>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</si>
  <si>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</si>
  <si>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</si>
  <si>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</si>
  <si>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</si>
  <si>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</si>
  <si>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</si>
  <si>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</si>
  <si>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</si>
  <si>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</si>
  <si>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</si>
  <si>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</si>
  <si>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</si>
  <si>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</si>
  <si>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</si>
  <si>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</si>
  <si>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</si>
  <si>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</si>
  <si>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</si>
  <si>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</si>
  <si>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</si>
  <si>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</si>
  <si>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</si>
  <si>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</si>
  <si>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</si>
  <si>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</si>
  <si>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</si>
  <si>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</si>
  <si>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</si>
  <si>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</si>
  <si>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</si>
  <si>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</si>
  <si>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</si>
  <si>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</si>
  <si>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</si>
  <si>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</si>
  <si>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</si>
  <si>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</si>
  <si>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</si>
  <si>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</si>
  <si>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</si>
  <si>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</si>
  <si>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</si>
  <si>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</si>
  <si>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</si>
  <si>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</si>
  <si>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</si>
  <si>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</si>
  <si>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</si>
  <si>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</si>
  <si>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</si>
  <si>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</si>
  <si>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</si>
  <si>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</si>
  <si>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</si>
  <si>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</si>
  <si>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</si>
  <si>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</si>
  <si>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</si>
  <si>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</si>
  <si>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</si>
  <si>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</si>
  <si>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</si>
  <si>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</si>
  <si>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</si>
  <si>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</si>
  <si>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</si>
  <si>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</si>
  <si>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</si>
  <si>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</si>
  <si>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</si>
  <si>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</si>
  <si>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</si>
  <si>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</si>
  <si>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</si>
  <si>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</si>
  <si>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</si>
  <si>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</si>
  <si>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</si>
  <si>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</si>
  <si>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</si>
  <si>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</si>
  <si>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</si>
  <si>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</si>
  <si>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</si>
  <si>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</si>
  <si>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</si>
  <si>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</si>
  <si>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</si>
  <si>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</si>
  <si>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</si>
  <si>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</si>
  <si>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</si>
  <si>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</si>
  <si>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</si>
  <si>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</si>
  <si>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</si>
  <si>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</si>
  <si>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</si>
  <si>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</si>
  <si>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</si>
  <si>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</si>
  <si>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</si>
  <si>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</si>
  <si>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</si>
  <si>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</si>
  <si>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</si>
  <si>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</si>
  <si>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</si>
  <si>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</si>
  <si>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</si>
  <si>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</si>
  <si>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</si>
  <si>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</si>
  <si>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</si>
  <si>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</si>
  <si>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</si>
  <si>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</si>
  <si>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</si>
  <si>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</si>
  <si>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</si>
  <si>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</si>
  <si>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</si>
  <si>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</si>
  <si>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</si>
  <si>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</si>
  <si>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</si>
  <si>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</si>
  <si>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</si>
  <si>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</si>
  <si>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</si>
  <si>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</si>
  <si>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</si>
  <si>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</si>
  <si>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</si>
  <si>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</si>
  <si>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</si>
  <si>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</si>
  <si>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</si>
  <si>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</si>
  <si>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</si>
  <si>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</si>
  <si>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</si>
  <si>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</si>
  <si>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</si>
  <si>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</si>
  <si>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</si>
  <si>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</si>
  <si>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</si>
  <si>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</si>
  <si>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</si>
  <si>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</si>
  <si>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</si>
  <si>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</si>
  <si>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</si>
  <si>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</si>
  <si>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</si>
  <si>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</si>
  <si>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</si>
  <si>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</si>
  <si>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</si>
  <si>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</si>
  <si>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</si>
  <si>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</si>
  <si>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</si>
  <si>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</si>
  <si>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</si>
  <si>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</si>
  <si>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</si>
  <si>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</si>
  <si>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</si>
  <si>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</si>
  <si>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</si>
  <si>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</si>
  <si>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</si>
  <si>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</si>
  <si>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</si>
  <si>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</si>
  <si>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</si>
  <si>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</si>
  <si>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</si>
  <si>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</si>
  <si>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</si>
  <si>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</si>
  <si>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</si>
  <si>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</si>
  <si>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</si>
  <si>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</si>
  <si>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</si>
  <si>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</si>
  <si>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</si>
  <si>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</si>
  <si>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</si>
  <si>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</si>
  <si>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</si>
  <si>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</si>
  <si>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</si>
  <si>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</si>
  <si>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</si>
  <si>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</si>
  <si>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</si>
  <si>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</si>
  <si>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</si>
  <si>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</si>
  <si>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</si>
  <si>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</si>
  <si>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</si>
  <si>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</si>
  <si>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</si>
  <si>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</si>
  <si>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</si>
  <si>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</si>
  <si>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</si>
  <si>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</si>
  <si>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</si>
  <si>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</si>
  <si>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</si>
  <si>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</si>
  <si>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</si>
  <si>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</si>
  <si>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</si>
  <si>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</si>
  <si>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</si>
  <si>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</si>
  <si>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</si>
  <si>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</si>
  <si>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</si>
  <si>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</si>
  <si>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</si>
  <si>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</si>
  <si>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</si>
  <si>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</si>
  <si>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</si>
  <si>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</si>
  <si>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</si>
  <si>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</si>
  <si>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</si>
  <si>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</si>
  <si>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</si>
  <si>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</si>
  <si>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</si>
  <si>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</si>
  <si>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</si>
  <si>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</si>
  <si>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</si>
  <si>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</si>
  <si>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</si>
  <si>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</si>
  <si>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</si>
  <si>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</si>
  <si>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</si>
  <si>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</si>
  <si>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</si>
  <si>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</si>
  <si>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</si>
  <si>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</si>
  <si>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</si>
  <si>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</si>
  <si>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</si>
  <si>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</si>
  <si>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</si>
  <si>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</si>
  <si>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</si>
  <si>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</si>
  <si>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</si>
  <si>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</si>
  <si>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</si>
  <si>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</si>
  <si>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</si>
  <si>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</si>
  <si>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</si>
  <si>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</si>
  <si>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</si>
  <si>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</si>
  <si>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</si>
  <si>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</si>
  <si>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</si>
  <si>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</si>
  <si>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</si>
  <si>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</si>
  <si>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</si>
  <si>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</si>
  <si>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</si>
  <si>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</si>
  <si>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</si>
  <si>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</si>
  <si>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</si>
  <si>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</si>
  <si>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</si>
  <si>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</si>
  <si>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</si>
  <si>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</si>
  <si>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</si>
  <si>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</si>
  <si>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</si>
  <si>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</si>
  <si>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</si>
  <si>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</si>
  <si>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</si>
  <si>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</si>
  <si>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</si>
  <si>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</si>
  <si>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</si>
  <si>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</si>
  <si>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</si>
  <si>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</si>
  <si>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</si>
  <si>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</si>
  <si>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</si>
  <si>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</si>
  <si>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</si>
  <si>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</si>
  <si>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</si>
  <si>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</si>
  <si>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</si>
  <si>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</si>
  <si>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</si>
  <si>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</si>
  <si>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</si>
  <si>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</si>
  <si>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</si>
  <si>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</si>
  <si>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</si>
  <si>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</si>
  <si>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</si>
  <si>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</si>
  <si>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</si>
  <si>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</si>
  <si>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</si>
  <si>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</si>
  <si>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</si>
  <si>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</si>
  <si>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</si>
  <si>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</si>
  <si>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</si>
  <si>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</si>
  <si>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</si>
  <si>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</si>
  <si>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</si>
  <si>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</si>
  <si>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</si>
  <si>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</si>
  <si>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</si>
  <si>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</si>
  <si>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</si>
  <si>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</si>
  <si>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</si>
  <si>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</si>
  <si>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</si>
  <si>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</si>
  <si>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</si>
  <si>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</si>
  <si>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</si>
  <si>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</si>
  <si>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</si>
  <si>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</si>
  <si>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</si>
  <si>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</si>
  <si>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</si>
  <si>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</si>
  <si>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</si>
  <si>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</si>
  <si>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</si>
  <si>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</si>
  <si>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</si>
  <si>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</si>
  <si>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</si>
  <si>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</si>
  <si>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</si>
  <si>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</si>
  <si>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</si>
  <si>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</si>
  <si>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</si>
  <si>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</si>
  <si>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</si>
  <si>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</si>
  <si>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</si>
  <si>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</si>
  <si>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</si>
  <si>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</si>
  <si>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</si>
  <si>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</si>
  <si>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</si>
  <si>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</si>
  <si>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</si>
  <si>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</si>
  <si>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</si>
  <si>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</si>
  <si>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</si>
  <si>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</si>
  <si>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</si>
  <si>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</si>
  <si>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</si>
  <si>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</si>
  <si>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</si>
  <si>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</si>
  <si>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</si>
  <si>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</si>
  <si>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</si>
  <si>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</si>
  <si>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</si>
  <si>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</si>
  <si>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</si>
  <si>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</si>
  <si>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</si>
  <si>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</si>
  <si>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</si>
  <si>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</si>
  <si>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</si>
  <si>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</si>
  <si>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</si>
  <si>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</si>
  <si>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</si>
  <si>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</si>
  <si>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</si>
  <si>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</si>
  <si>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</si>
  <si>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</si>
  <si>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</si>
  <si>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</si>
  <si>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</si>
  <si>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</si>
  <si>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</si>
  <si>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</si>
  <si>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</si>
  <si>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</si>
  <si>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</si>
  <si>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</si>
  <si>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</si>
  <si>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</si>
  <si>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</si>
  <si>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</si>
  <si>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</si>
  <si>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</si>
  <si>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</si>
  <si>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</si>
  <si>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</si>
  <si>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</si>
  <si>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</si>
  <si>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</si>
  <si>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</si>
  <si>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</si>
  <si>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</si>
  <si>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</si>
  <si>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</si>
  <si>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</si>
  <si>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</si>
  <si>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</si>
  <si>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</si>
  <si>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</si>
  <si>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</si>
  <si>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</si>
  <si>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</si>
  <si>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</si>
  <si>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</si>
  <si>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</si>
  <si>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</si>
  <si>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</si>
  <si>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</si>
  <si>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</si>
  <si>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</si>
  <si>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</si>
  <si>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</si>
  <si>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</si>
  <si>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</si>
  <si>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</si>
  <si>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</si>
  <si>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</si>
  <si>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</si>
  <si>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</si>
  <si>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</si>
  <si>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</si>
  <si>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</si>
  <si>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</si>
  <si>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</si>
  <si>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</si>
  <si>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</si>
  <si>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</si>
  <si>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</si>
  <si>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</si>
  <si>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</si>
  <si>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</si>
  <si>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</si>
  <si>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</si>
  <si>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</si>
  <si>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</si>
  <si>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</si>
  <si>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</si>
  <si>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</si>
  <si>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</si>
  <si>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</si>
  <si>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</si>
  <si>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</si>
  <si>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</si>
  <si>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</si>
  <si>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</si>
  <si>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</si>
  <si>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</si>
  <si>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</si>
  <si>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</si>
  <si>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</si>
  <si>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</si>
  <si>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</si>
  <si>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</si>
  <si>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</si>
  <si>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</si>
  <si>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</si>
  <si>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</si>
  <si>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</si>
  <si>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</si>
  <si>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</si>
  <si>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</si>
  <si>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</si>
  <si>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</si>
  <si>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</si>
  <si>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</si>
  <si>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</si>
  <si>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</si>
  <si>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</si>
  <si>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</si>
  <si>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</si>
  <si>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</si>
  <si>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</si>
  <si>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</si>
  <si>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</si>
  <si>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</si>
  <si>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</si>
  <si>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</si>
  <si>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</si>
  <si>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</si>
  <si>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</si>
  <si>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</si>
  <si>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</si>
  <si>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</si>
  <si>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</si>
  <si>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</si>
  <si>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</si>
  <si>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</si>
  <si>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</si>
  <si>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</si>
  <si>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</si>
  <si>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</si>
  <si>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</si>
  <si>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</si>
  <si>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</si>
  <si>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</si>
  <si>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</si>
  <si>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</si>
  <si>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</si>
  <si>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</si>
  <si>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</si>
  <si>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</si>
  <si>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</si>
  <si>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</si>
  <si>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</si>
  <si>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</si>
  <si>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</si>
  <si>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</si>
  <si>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</si>
  <si>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</si>
  <si>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</si>
  <si>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</si>
  <si>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</si>
  <si>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</si>
  <si>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</si>
  <si>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</si>
  <si>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</si>
  <si>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</si>
  <si>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</si>
  <si>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</si>
  <si>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</si>
  <si>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</si>
  <si>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</si>
  <si>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</si>
  <si>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</si>
  <si>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</si>
  <si>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</si>
  <si>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</si>
  <si>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</si>
  <si>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</si>
  <si>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</si>
  <si>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</si>
  <si>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</si>
  <si>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</si>
  <si>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</si>
  <si>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</si>
  <si>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</si>
  <si>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</si>
  <si>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</si>
  <si>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</si>
  <si>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</si>
  <si>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</si>
  <si>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</si>
  <si>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</si>
  <si>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</si>
  <si>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</si>
  <si>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</si>
  <si>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</si>
  <si>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</si>
  <si>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</si>
  <si>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</si>
  <si>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</si>
  <si>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</si>
  <si>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</si>
  <si>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</si>
  <si>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</si>
  <si>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</si>
  <si>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</si>
  <si>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</si>
  <si>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</si>
  <si>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</si>
  <si>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</si>
  <si>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</si>
  <si>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</si>
  <si>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</si>
  <si>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</si>
  <si>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</si>
  <si>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</si>
  <si>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</si>
  <si>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</si>
  <si>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</si>
  <si>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</si>
  <si>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</si>
  <si>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</si>
  <si>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</si>
  <si>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</si>
  <si>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</si>
  <si>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</si>
  <si>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</si>
  <si>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</si>
  <si>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</si>
  <si>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</si>
  <si>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</si>
  <si>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</si>
  <si>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</si>
  <si>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</si>
  <si>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</si>
  <si>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</si>
  <si>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</si>
  <si>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</si>
  <si>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</si>
  <si>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</si>
  <si>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</si>
  <si>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</si>
  <si>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</si>
  <si>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</si>
  <si>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</si>
  <si>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</si>
  <si>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</si>
  <si>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</si>
  <si>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</si>
  <si>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</si>
  <si>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</si>
  <si>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</si>
  <si>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</si>
  <si>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</si>
  <si>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</si>
  <si>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</si>
  <si>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</si>
  <si>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</si>
  <si>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</si>
  <si>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</si>
  <si>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</si>
  <si>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</si>
  <si>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</si>
  <si>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</si>
  <si>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</si>
  <si>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</si>
  <si>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</si>
  <si>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</si>
  <si>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</si>
  <si>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</si>
  <si>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</si>
  <si>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</si>
  <si>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</si>
  <si>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</si>
  <si>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</si>
  <si>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</si>
  <si>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</si>
  <si>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</si>
  <si>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</si>
  <si>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</si>
  <si>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</si>
  <si>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</si>
  <si>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</si>
  <si>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</si>
  <si>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</si>
  <si>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</si>
  <si>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</si>
  <si>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</si>
  <si>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</si>
  <si>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</si>
  <si>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</si>
  <si>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</si>
  <si>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</si>
  <si>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</si>
  <si>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</si>
  <si>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</si>
  <si>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</si>
  <si>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</si>
  <si>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</si>
  <si>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</si>
  <si>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</si>
  <si>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</si>
  <si>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</si>
  <si>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</si>
  <si>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</si>
  <si>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</si>
  <si>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</si>
  <si>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</si>
  <si>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</si>
  <si>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</si>
  <si>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</si>
  <si>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</si>
  <si>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</si>
  <si>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</si>
  <si>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</si>
  <si>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</si>
  <si>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</si>
  <si>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</si>
  <si>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</si>
  <si>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</si>
  <si>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</si>
  <si>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</si>
  <si>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</si>
  <si>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</si>
  <si>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</si>
  <si>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</si>
  <si>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</si>
  <si>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</si>
  <si>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</si>
  <si>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</si>
  <si>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</si>
  <si>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</si>
  <si>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</si>
  <si>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</si>
  <si>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</si>
  <si>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</si>
  <si>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</si>
  <si>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</si>
  <si>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</si>
  <si>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</si>
  <si>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</si>
  <si>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</si>
  <si>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</si>
  <si>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</si>
  <si>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</si>
  <si>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</si>
  <si>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</si>
  <si>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</si>
  <si>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</si>
  <si>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</si>
  <si>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</si>
  <si>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</si>
  <si>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</si>
  <si>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</si>
  <si>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</si>
  <si>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</si>
  <si>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</si>
  <si>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</si>
  <si>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</si>
  <si>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</si>
  <si>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</si>
  <si>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</si>
  <si>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</si>
  <si>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</si>
  <si>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</si>
  <si>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</si>
  <si>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</si>
  <si>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</si>
  <si>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</si>
  <si>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</si>
  <si>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</si>
  <si>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</si>
  <si>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</si>
  <si>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</si>
  <si>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</si>
  <si>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</si>
  <si>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</si>
  <si>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</si>
  <si>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</si>
  <si>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</si>
  <si>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</si>
  <si>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</si>
  <si>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</si>
  <si>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</si>
  <si>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</si>
  <si>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</si>
  <si>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</si>
  <si>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</si>
  <si>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</si>
  <si>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</si>
  <si>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</si>
  <si>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</si>
  <si>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</si>
  <si>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</si>
  <si>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</si>
  <si>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</si>
  <si>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</si>
  <si>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</si>
  <si>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</si>
  <si>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</si>
  <si>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</si>
  <si>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</si>
  <si>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</si>
  <si>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</si>
  <si>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</si>
  <si>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</si>
  <si>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</si>
  <si>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</si>
  <si>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</si>
  <si>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</si>
  <si>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</si>
  <si>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</si>
  <si>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</si>
  <si>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</si>
  <si>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</si>
  <si>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</si>
  <si>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</si>
  <si>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</si>
  <si>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</si>
  <si>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</si>
  <si>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</si>
  <si>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</si>
  <si>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</si>
  <si>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</si>
  <si>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</si>
  <si>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</si>
  <si>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</si>
  <si>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</si>
  <si>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</si>
  <si>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</si>
  <si>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</si>
  <si>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</si>
  <si>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</si>
  <si>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</si>
  <si>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</si>
  <si>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</si>
  <si>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</si>
  <si>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</si>
  <si>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</si>
  <si>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</si>
  <si>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</si>
  <si>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</si>
  <si>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</si>
  <si>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</si>
  <si>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</si>
  <si>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</si>
  <si>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</si>
  <si>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</si>
  <si>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</si>
  <si>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</si>
  <si>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</si>
  <si>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</si>
  <si>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</si>
  <si>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</si>
  <si>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</si>
  <si>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</si>
  <si>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</si>
  <si>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</si>
  <si>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</si>
  <si>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</si>
  <si>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</si>
  <si>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</si>
  <si>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</si>
  <si>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</si>
  <si>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</si>
  <si>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</si>
  <si>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</si>
  <si>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</si>
  <si>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</si>
  <si>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</si>
  <si>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</si>
  <si>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</si>
  <si>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</si>
  <si>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</si>
  <si>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</si>
  <si>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</si>
  <si>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</si>
  <si>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</si>
  <si>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</si>
  <si>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</si>
  <si>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</si>
  <si>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</si>
  <si>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</si>
  <si>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</si>
  <si>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</si>
  <si>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</si>
  <si>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</si>
  <si>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</si>
  <si>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</si>
  <si>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</si>
  <si>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</si>
  <si>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</si>
  <si>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</si>
  <si>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</si>
  <si>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</si>
  <si>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</si>
  <si>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</si>
  <si>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</si>
  <si>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</si>
  <si>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</si>
  <si>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</si>
  <si>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</si>
  <si>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</si>
  <si>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</si>
  <si>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</si>
  <si>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</si>
  <si>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</si>
  <si>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</si>
  <si>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</si>
  <si>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</si>
  <si>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</si>
  <si>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</si>
  <si>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</si>
  <si>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</si>
  <si>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</si>
  <si>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</si>
  <si>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</si>
  <si>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</si>
  <si>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</si>
  <si>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</si>
  <si>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</si>
  <si>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</si>
  <si>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</si>
  <si>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</si>
  <si>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</si>
  <si>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</si>
  <si>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</si>
  <si>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</si>
  <si>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</si>
  <si>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</si>
  <si>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</si>
  <si>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</si>
  <si>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</si>
  <si>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</si>
  <si>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</si>
  <si>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</si>
  <si>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</si>
  <si>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</si>
  <si>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</si>
  <si>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</si>
  <si>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</si>
  <si>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</si>
  <si>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</si>
  <si>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</si>
  <si>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</si>
  <si>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</si>
  <si>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</si>
  <si>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</si>
  <si>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</si>
  <si>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</si>
  <si>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</si>
  <si>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</si>
  <si>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</si>
  <si>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</si>
  <si>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</si>
  <si>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</si>
  <si>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</si>
  <si>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</si>
  <si>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</si>
  <si>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</si>
  <si>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</si>
  <si>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</si>
  <si>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</si>
  <si>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</si>
  <si>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</si>
  <si>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</si>
  <si>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</si>
  <si>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</si>
  <si>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</si>
  <si>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</si>
  <si>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</si>
  <si>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</si>
  <si>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</si>
  <si>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</si>
  <si>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</si>
  <si>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</si>
  <si>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</si>
  <si>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</si>
  <si>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</si>
  <si>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</si>
  <si>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</si>
  <si>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</si>
  <si>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</si>
  <si>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</si>
  <si>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</si>
  <si>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</si>
  <si>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</si>
  <si>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</si>
  <si>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</si>
  <si>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</si>
  <si>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</si>
  <si>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</si>
  <si>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</si>
  <si>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</si>
  <si>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</si>
  <si>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</si>
  <si>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</si>
  <si>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</si>
  <si>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</si>
  <si>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</si>
  <si>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</si>
  <si>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</si>
  <si>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</si>
  <si>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</si>
  <si>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</si>
  <si>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</si>
  <si>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</si>
  <si>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</si>
  <si>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</si>
  <si>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</si>
  <si>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</si>
  <si>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</si>
  <si>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</si>
  <si>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</si>
  <si>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</si>
  <si>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</si>
  <si>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</si>
  <si>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</si>
  <si>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</si>
  <si>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</si>
  <si>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</si>
  <si>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</si>
  <si>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</si>
  <si>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</si>
  <si>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</si>
  <si>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</si>
  <si>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</si>
  <si>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</si>
  <si>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</si>
  <si>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</si>
  <si>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</si>
  <si>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</si>
  <si>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</si>
  <si>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</si>
  <si>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</si>
  <si>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</si>
  <si>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</si>
  <si>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</si>
  <si>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</si>
  <si>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</si>
  <si>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</si>
  <si>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</si>
  <si>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</si>
  <si>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</si>
  <si>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</si>
  <si>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</si>
  <si>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</si>
  <si>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</si>
  <si>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</si>
  <si>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</si>
  <si>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</si>
  <si>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</si>
  <si>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</si>
  <si>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</si>
  <si>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</si>
  <si>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</si>
  <si>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</si>
  <si>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</si>
  <si>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</si>
  <si>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</si>
  <si>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</si>
  <si>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</si>
  <si>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</si>
  <si>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</si>
  <si>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</si>
  <si>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</si>
  <si>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</si>
  <si>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</si>
  <si>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</si>
  <si>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</si>
  <si>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</si>
  <si>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</si>
  <si>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</si>
  <si>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</si>
  <si>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</si>
  <si>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</si>
  <si>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</si>
  <si>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</si>
  <si>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</si>
  <si>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</si>
  <si>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</si>
  <si>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</si>
  <si>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</si>
  <si>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</si>
  <si>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</si>
  <si>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</si>
  <si>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</si>
  <si>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</si>
  <si>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</si>
  <si>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</si>
  <si>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</si>
  <si>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</si>
  <si>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</si>
  <si>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</si>
  <si>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</si>
  <si>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</si>
  <si>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</si>
  <si>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</si>
  <si>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</si>
  <si>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</si>
  <si>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</si>
  <si>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</si>
  <si>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</si>
  <si>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</si>
  <si>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</si>
  <si>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</si>
  <si>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</si>
  <si>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</si>
  <si>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</si>
  <si>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</si>
  <si>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</si>
  <si>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</si>
  <si>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</si>
  <si>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</si>
  <si>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</si>
  <si>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</si>
  <si>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</si>
  <si>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</si>
  <si>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</si>
  <si>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</si>
  <si>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</si>
  <si>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</si>
  <si>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</si>
  <si>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</si>
  <si>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</si>
  <si>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</si>
  <si>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</si>
  <si>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</si>
  <si>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</si>
  <si>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</si>
  <si>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</si>
  <si>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</si>
  <si>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</si>
  <si>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</si>
  <si>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</si>
  <si>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</si>
  <si>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</si>
  <si>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</si>
  <si>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</si>
  <si>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</si>
  <si>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</si>
  <si>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</si>
  <si>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</si>
  <si>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</si>
  <si>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</si>
  <si>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</si>
  <si>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</si>
  <si>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</si>
  <si>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</si>
  <si>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</si>
  <si>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</si>
  <si>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</si>
  <si>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</si>
  <si>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</si>
  <si>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</si>
  <si>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</si>
  <si>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</si>
  <si>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</si>
  <si>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</si>
  <si>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</si>
  <si>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</si>
  <si>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</si>
  <si>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</si>
  <si>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</si>
  <si>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</si>
  <si>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</si>
  <si>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</si>
  <si>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</si>
  <si>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</si>
  <si>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</si>
  <si>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</si>
  <si>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</si>
  <si>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</si>
  <si>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</si>
  <si>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</si>
  <si>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</si>
  <si>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</si>
  <si>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</si>
  <si>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</si>
  <si>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</si>
  <si>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</si>
  <si>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</si>
  <si>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</si>
  <si>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</si>
  <si>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</si>
  <si>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</si>
  <si>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</si>
  <si>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</si>
  <si>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</si>
  <si>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</si>
  <si>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</si>
  <si>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</si>
  <si>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</si>
  <si>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</si>
  <si>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</si>
  <si>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</si>
  <si>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</si>
  <si>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</si>
  <si>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</si>
  <si>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</si>
  <si>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</si>
  <si>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</si>
  <si>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</si>
  <si>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</si>
  <si>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</si>
  <si>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</si>
  <si>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</si>
  <si>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</si>
  <si>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</si>
  <si>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</si>
  <si>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</si>
  <si>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</si>
  <si>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</si>
  <si>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</si>
  <si>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</si>
  <si>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</si>
  <si>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</si>
  <si>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</si>
  <si>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</si>
  <si>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</si>
  <si>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</si>
  <si>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</si>
  <si>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</si>
  <si>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</si>
  <si>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</si>
  <si>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</si>
  <si>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</si>
  <si>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</si>
  <si>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</si>
  <si>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</si>
  <si>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</si>
  <si>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</si>
  <si>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</si>
  <si>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</si>
  <si>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</si>
  <si>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</si>
  <si>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</si>
  <si>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</si>
  <si>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</si>
  <si>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</si>
  <si>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</si>
  <si>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</si>
  <si>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</si>
  <si>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</si>
  <si>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</si>
  <si>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</si>
  <si>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</si>
  <si>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</si>
  <si>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</si>
  <si>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</si>
  <si>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</si>
  <si>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</si>
  <si>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</si>
  <si>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</si>
  <si>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</si>
  <si>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</si>
  <si>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</si>
  <si>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</si>
  <si>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</si>
  <si>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</si>
  <si>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</si>
  <si>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</si>
  <si>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</si>
  <si>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</si>
  <si>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</si>
  <si>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</si>
  <si>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</si>
  <si>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</si>
  <si>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</si>
  <si>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</si>
  <si>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</si>
  <si>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</si>
  <si>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</si>
  <si>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</si>
  <si>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</si>
  <si>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</si>
  <si>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</si>
  <si>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</si>
  <si>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</si>
  <si>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</si>
  <si>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</si>
  <si>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</si>
  <si>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</si>
  <si>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</si>
  <si>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</si>
  <si>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</si>
  <si>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</si>
  <si>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</si>
  <si>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</si>
  <si>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</si>
  <si>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</si>
  <si>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</si>
  <si>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</si>
  <si>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</si>
  <si>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</si>
  <si>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</si>
  <si>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</si>
  <si>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</si>
  <si>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</si>
  <si>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</si>
  <si>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</si>
  <si>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</si>
  <si>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</si>
  <si>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</si>
  <si>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</si>
  <si>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</si>
  <si>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</si>
  <si>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</si>
  <si>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</si>
  <si>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</si>
  <si>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</si>
  <si>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</si>
  <si>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</si>
  <si>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</si>
  <si>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</si>
  <si>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</si>
  <si>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</si>
  <si>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</si>
  <si>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</si>
  <si>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</si>
  <si>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</si>
  <si>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</si>
  <si>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</si>
  <si>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</si>
  <si>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</si>
  <si>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</si>
  <si>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</si>
  <si>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</si>
  <si>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</si>
  <si>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</si>
  <si>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</si>
  <si>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</si>
  <si>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</si>
  <si>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</si>
  <si>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</si>
  <si>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</si>
  <si>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</si>
  <si>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</si>
  <si>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</si>
  <si>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</si>
  <si>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</si>
  <si>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</si>
  <si>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</si>
  <si>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</si>
  <si>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</si>
  <si>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</si>
  <si>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</si>
  <si>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</si>
  <si>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</si>
  <si>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</si>
  <si>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</si>
  <si>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</si>
  <si>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</si>
  <si>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</si>
  <si>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</si>
  <si>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</si>
  <si>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</si>
  <si>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</si>
  <si>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</si>
  <si>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</si>
  <si>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</si>
  <si>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</si>
  <si>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</si>
  <si>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</si>
  <si>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</si>
  <si>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</si>
  <si>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</si>
  <si>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</si>
  <si>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</si>
  <si>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</si>
  <si>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</si>
  <si>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</si>
  <si>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</si>
  <si>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</si>
  <si>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</si>
  <si>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</si>
  <si>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</si>
  <si>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</si>
  <si>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</si>
  <si>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</si>
  <si>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</si>
  <si>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</si>
  <si>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</si>
  <si>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</si>
  <si>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</si>
  <si>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</si>
  <si>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</si>
  <si>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</si>
  <si>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</si>
  <si>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</si>
  <si>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</si>
  <si>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</si>
  <si>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</si>
  <si>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</si>
  <si>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</si>
  <si>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</si>
  <si>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</si>
  <si>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</si>
  <si>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</si>
  <si>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</si>
  <si>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</si>
  <si>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</si>
  <si>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</si>
  <si>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</si>
  <si>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</si>
  <si>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</si>
  <si>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</si>
  <si>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</si>
  <si>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</si>
  <si>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</si>
  <si>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</si>
  <si>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</si>
  <si>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</si>
  <si>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</si>
  <si>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</si>
  <si>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</si>
  <si>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</si>
  <si>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</si>
  <si>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</si>
  <si>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</si>
  <si>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</si>
  <si>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</si>
  <si>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</si>
  <si>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</si>
  <si>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</si>
  <si>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</si>
  <si>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</si>
  <si>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</si>
  <si>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</si>
  <si>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</si>
  <si>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</si>
  <si>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</si>
  <si>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</si>
  <si>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</si>
  <si>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</si>
  <si>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</si>
  <si>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</si>
  <si>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</si>
  <si>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</si>
  <si>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</si>
  <si>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</si>
  <si>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</si>
  <si>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</si>
  <si>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</si>
  <si>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</si>
  <si>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</si>
  <si>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</si>
  <si>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</si>
  <si>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</si>
  <si>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</si>
  <si>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</si>
  <si>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</si>
  <si>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</si>
  <si>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</si>
  <si>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</si>
  <si>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</si>
  <si>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</si>
  <si>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</si>
  <si>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</si>
  <si>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</si>
  <si>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</si>
  <si>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</si>
  <si>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</si>
  <si>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</si>
  <si>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</si>
  <si>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</si>
  <si>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</si>
  <si>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</si>
  <si>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</si>
  <si>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</si>
  <si>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</si>
  <si>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</si>
  <si>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</si>
  <si>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</si>
  <si>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</si>
  <si>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</si>
  <si>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</si>
  <si>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</si>
  <si>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</si>
  <si>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</si>
  <si>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</si>
  <si>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</si>
  <si>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</si>
  <si>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</si>
  <si>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</si>
  <si>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</si>
  <si>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</si>
  <si>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</si>
  <si>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</si>
  <si>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</si>
  <si>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</si>
  <si>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</si>
  <si>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</si>
  <si>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</si>
  <si>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</si>
  <si>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</si>
  <si>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</si>
  <si>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</si>
  <si>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</si>
  <si>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</si>
  <si>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</si>
  <si>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</si>
  <si>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</si>
  <si>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</si>
  <si>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</si>
  <si>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</si>
  <si>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</si>
  <si>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</si>
  <si>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</si>
  <si>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</si>
  <si>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</si>
  <si>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</si>
  <si>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</si>
  <si>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</si>
  <si>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</si>
  <si>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</si>
  <si>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</si>
  <si>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</si>
  <si>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</si>
  <si>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</si>
  <si>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</si>
  <si>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</si>
  <si>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</si>
  <si>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</si>
  <si>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</si>
  <si>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</si>
  <si>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</si>
  <si>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</si>
  <si>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</si>
  <si>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</si>
  <si>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</si>
  <si>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</si>
  <si>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</si>
  <si>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</si>
  <si>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</si>
  <si>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</si>
  <si>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</si>
  <si>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</si>
  <si>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</si>
  <si>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</si>
  <si>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</si>
  <si>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</si>
  <si>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</si>
  <si>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</si>
  <si>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</si>
  <si>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</si>
  <si>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</si>
  <si>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</si>
  <si>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</si>
  <si>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</si>
  <si>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</si>
  <si>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</si>
  <si>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</si>
  <si>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</si>
  <si>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</si>
  <si>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</si>
  <si>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</si>
  <si>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</si>
  <si>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</si>
  <si>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</si>
  <si>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</si>
  <si>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</si>
  <si>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</si>
  <si>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</si>
  <si>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</si>
  <si>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</si>
  <si>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</si>
  <si>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</si>
  <si>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</si>
  <si>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</si>
  <si>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</si>
  <si>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</si>
  <si>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</si>
  <si>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</si>
  <si>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</si>
  <si>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</si>
  <si>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</si>
  <si>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</si>
  <si>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</si>
  <si>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</si>
  <si>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</si>
  <si>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</si>
  <si>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</si>
  <si>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</si>
  <si>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</si>
  <si>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</si>
  <si>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</si>
  <si>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</si>
  <si>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</si>
  <si>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</si>
  <si>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</si>
  <si>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</si>
  <si>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</si>
  <si>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</si>
  <si>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</si>
  <si>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</si>
  <si>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</si>
  <si>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</si>
  <si>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</si>
  <si>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</si>
  <si>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</si>
  <si>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</si>
  <si>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</si>
  <si>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</si>
  <si>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</si>
  <si>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</si>
  <si>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</si>
  <si>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</si>
  <si>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</si>
  <si>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</si>
  <si>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</si>
  <si>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</si>
  <si>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</si>
  <si>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</si>
  <si>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</si>
  <si>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</si>
  <si>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</si>
  <si>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</si>
  <si>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</si>
  <si>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</si>
  <si>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</si>
  <si>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</si>
  <si>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</si>
  <si>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</si>
  <si>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</si>
  <si>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</si>
  <si>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</si>
  <si>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</si>
  <si>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</si>
  <si>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</si>
  <si>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</si>
  <si>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</si>
  <si>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</si>
  <si>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</si>
  <si>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</si>
  <si>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</si>
  <si>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</si>
  <si>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</si>
  <si>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</si>
  <si>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</si>
  <si>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</si>
  <si>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</si>
  <si>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</si>
  <si>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</si>
  <si>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</si>
  <si>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</si>
  <si>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</si>
  <si>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</si>
  <si>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</si>
  <si>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</si>
  <si>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</si>
  <si>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</si>
  <si>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</si>
  <si>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</si>
  <si>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</si>
  <si>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</si>
  <si>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</si>
  <si>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</si>
  <si>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</si>
  <si>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</si>
  <si>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</si>
  <si>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</si>
  <si>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</si>
  <si>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</si>
  <si>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</si>
  <si>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</si>
  <si>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</si>
  <si>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</si>
  <si>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</si>
  <si>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</si>
  <si>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</si>
  <si>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</si>
  <si>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</si>
  <si>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</si>
  <si>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</si>
  <si>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</si>
  <si>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</si>
  <si>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</si>
  <si>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</si>
  <si>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</si>
  <si>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</si>
  <si>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</si>
  <si>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</si>
  <si>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</si>
  <si>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</si>
  <si>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</si>
  <si>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</si>
  <si>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</si>
  <si>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</si>
  <si>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</si>
  <si>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</si>
  <si>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</si>
  <si>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</si>
  <si>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</si>
  <si>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</si>
  <si>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</si>
  <si>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</si>
  <si>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</si>
  <si>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</si>
  <si>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</si>
  <si>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</si>
  <si>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</si>
  <si>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</si>
  <si>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</si>
  <si>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</si>
  <si>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</si>
  <si>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</si>
  <si>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</si>
  <si>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</si>
  <si>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</si>
  <si>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</si>
  <si>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</si>
  <si>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</si>
  <si>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</si>
  <si>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</si>
  <si>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</si>
  <si>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</si>
  <si>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</si>
  <si>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</si>
  <si>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</si>
  <si>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</si>
  <si>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</si>
  <si>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</si>
  <si>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</si>
  <si>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</si>
  <si>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</si>
  <si>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</si>
  <si>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</si>
  <si>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</si>
  <si>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</si>
  <si>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</si>
  <si>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</si>
  <si>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</si>
  <si>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</si>
  <si>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</si>
  <si>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</si>
  <si>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</si>
  <si>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</si>
  <si>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</si>
  <si>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</si>
  <si>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</si>
  <si>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</si>
  <si>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</si>
  <si>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</si>
  <si>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</si>
  <si>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</si>
  <si>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</si>
  <si>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</si>
  <si>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</si>
  <si>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</si>
  <si>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</si>
  <si>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</si>
  <si>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</si>
  <si>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</si>
  <si>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</si>
  <si>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</si>
  <si>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</si>
  <si>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</si>
  <si>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</si>
  <si>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</si>
  <si>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</si>
  <si>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</si>
  <si>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</si>
  <si>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</si>
  <si>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</si>
  <si>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</si>
  <si>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</si>
  <si>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</si>
  <si>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</si>
  <si>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</si>
  <si>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</si>
  <si>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</si>
  <si>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</si>
  <si>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</si>
  <si>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</si>
  <si>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</si>
  <si>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</si>
  <si>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</si>
  <si>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</si>
  <si>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</si>
  <si>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</si>
  <si>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</si>
  <si>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</si>
  <si>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</si>
  <si>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</si>
  <si>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</si>
  <si>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</si>
  <si>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</si>
  <si>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</si>
  <si>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</si>
  <si>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</si>
  <si>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</si>
  <si>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</si>
  <si>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</si>
  <si>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</si>
  <si>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</si>
  <si>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</si>
  <si>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</si>
  <si>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</si>
  <si>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</si>
  <si>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</si>
  <si>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</si>
  <si>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</si>
  <si>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</si>
  <si>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</si>
  <si>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</si>
  <si>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</si>
  <si>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</si>
  <si>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</si>
  <si>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</si>
  <si>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</si>
  <si>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</si>
  <si>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</si>
  <si>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</si>
  <si>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</si>
  <si>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</si>
  <si>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</si>
  <si>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</si>
  <si>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</si>
  <si>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</si>
  <si>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</si>
  <si>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</si>
  <si>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</si>
  <si>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</si>
  <si>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</si>
  <si>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</si>
  <si>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</si>
  <si>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</si>
  <si>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</si>
  <si>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</si>
  <si>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</si>
  <si>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</si>
  <si>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</si>
  <si>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</si>
  <si>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</si>
  <si>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</si>
  <si>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</si>
  <si>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</si>
  <si>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</si>
  <si>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</si>
  <si>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</si>
  <si>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</si>
  <si>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</si>
  <si>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</si>
  <si>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</si>
  <si>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</si>
  <si>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</si>
  <si>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</si>
  <si>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</si>
  <si>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</si>
  <si>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</si>
  <si>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</si>
  <si>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</si>
  <si>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</si>
  <si>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</si>
  <si>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</si>
  <si>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</si>
  <si>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</si>
  <si>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</si>
  <si>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</si>
  <si>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</si>
  <si>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</si>
  <si>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</si>
  <si>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</si>
  <si>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</si>
  <si>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</si>
  <si>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</si>
  <si>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</si>
  <si>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</si>
  <si>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</si>
  <si>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</si>
  <si>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</si>
  <si>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</si>
  <si>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</si>
  <si>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</si>
  <si>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</si>
  <si>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</si>
  <si>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</si>
  <si>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</si>
  <si>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</si>
  <si>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</si>
  <si>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</si>
  <si>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</si>
  <si>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</si>
  <si>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</si>
  <si>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</si>
  <si>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</si>
  <si>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</si>
  <si>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</si>
  <si>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</si>
  <si>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</si>
  <si>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</si>
  <si>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</si>
  <si>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</si>
  <si>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</si>
  <si>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</si>
  <si>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</si>
  <si>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</si>
  <si>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</si>
  <si>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</si>
  <si>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</si>
  <si>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</si>
  <si>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</si>
  <si>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</si>
  <si>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</si>
  <si>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</si>
  <si>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</si>
  <si>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</si>
  <si>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</si>
  <si>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</si>
  <si>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</si>
  <si>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</si>
  <si>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</si>
  <si>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</si>
  <si>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</si>
  <si>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</si>
  <si>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</si>
  <si>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</si>
  <si>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</si>
  <si>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</si>
  <si>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</si>
  <si>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</si>
  <si>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</si>
  <si>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</si>
  <si>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</si>
  <si>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</si>
  <si>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</si>
  <si>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</si>
  <si>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</si>
  <si>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</si>
  <si>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</si>
  <si>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</si>
  <si>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</si>
  <si>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</si>
  <si>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</si>
  <si>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</si>
  <si>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</si>
  <si>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</si>
  <si>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</si>
  <si>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</si>
  <si>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</si>
  <si>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</si>
  <si>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</si>
  <si>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</si>
  <si>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</si>
  <si>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</si>
  <si>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</si>
  <si>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</si>
  <si>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</si>
  <si>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</si>
  <si>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</si>
  <si>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</si>
  <si>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</si>
  <si>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</si>
  <si>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</si>
  <si>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</si>
  <si>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</si>
  <si>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</si>
  <si>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</si>
  <si>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</si>
  <si>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</si>
  <si>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</si>
  <si>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</si>
  <si>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</si>
  <si>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</si>
  <si>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</si>
  <si>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</si>
  <si>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</si>
  <si>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</si>
  <si>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</si>
  <si>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</si>
  <si>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</si>
  <si>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</si>
  <si>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</si>
  <si>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</si>
  <si>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</si>
  <si>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</si>
  <si>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</si>
  <si>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</si>
  <si>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</si>
  <si>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</si>
  <si>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</si>
  <si>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</si>
  <si>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</si>
  <si>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</si>
  <si>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</si>
  <si>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</si>
  <si>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</si>
  <si>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</si>
  <si>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</si>
  <si>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</si>
  <si>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</si>
  <si>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</si>
  <si>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</si>
  <si>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</si>
  <si>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</si>
  <si>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</si>
  <si>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</si>
  <si>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</si>
  <si>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</si>
  <si>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</si>
  <si>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</si>
  <si>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</si>
  <si>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</si>
  <si>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</si>
  <si>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</si>
  <si>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</si>
  <si>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</si>
  <si>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</si>
  <si>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</si>
  <si>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</si>
  <si>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</si>
  <si>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</si>
  <si>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</si>
  <si>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</si>
  <si>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</si>
  <si>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</si>
  <si>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</si>
  <si>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</si>
  <si>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</si>
  <si>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</si>
  <si>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</si>
  <si>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</si>
  <si>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</si>
  <si>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</si>
  <si>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</si>
  <si>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</si>
  <si>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</si>
  <si>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</si>
  <si>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</si>
  <si>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</si>
  <si>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</si>
  <si>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</si>
  <si>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</si>
  <si>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</si>
  <si>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</si>
  <si>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</si>
  <si>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</si>
  <si>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</si>
  <si>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</si>
  <si>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</si>
  <si>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</si>
  <si>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</si>
  <si>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</si>
  <si>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</si>
  <si>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</si>
  <si>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</si>
  <si>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</si>
  <si>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</si>
  <si>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</si>
  <si>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</si>
  <si>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</si>
  <si>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</si>
  <si>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</si>
  <si>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</si>
  <si>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</si>
  <si>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</si>
  <si>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</si>
  <si>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</si>
  <si>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</si>
  <si>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</si>
  <si>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</si>
  <si>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</si>
  <si>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</si>
  <si>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</si>
  <si>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</si>
  <si>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</si>
  <si>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</si>
  <si>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</si>
  <si>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</si>
  <si>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</si>
  <si>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</si>
  <si>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</si>
  <si>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</si>
  <si>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</si>
  <si>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</si>
  <si>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</si>
  <si>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</si>
  <si>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</si>
  <si>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</si>
  <si>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</si>
  <si>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</si>
  <si>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</si>
  <si>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</si>
  <si>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</si>
  <si>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</si>
  <si>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</si>
  <si>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</si>
  <si>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</si>
  <si>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</si>
  <si>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</si>
  <si>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</si>
  <si>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</si>
  <si>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</si>
  <si>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</si>
  <si>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</si>
  <si>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</si>
  <si>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</si>
  <si>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</si>
  <si>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</si>
  <si>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</si>
  <si>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</si>
  <si>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</si>
  <si>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</si>
  <si>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</si>
  <si>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</si>
  <si>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</si>
  <si>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</si>
  <si>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</si>
  <si>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</si>
  <si>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</si>
  <si>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</si>
  <si>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</si>
  <si>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</si>
  <si>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</si>
  <si>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</si>
  <si>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</si>
  <si>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</si>
  <si>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</si>
  <si>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</si>
  <si>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</si>
  <si>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</si>
  <si>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</si>
  <si>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</si>
  <si>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</si>
  <si>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</si>
  <si>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</si>
  <si>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</si>
  <si>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</si>
  <si>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</si>
  <si>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</si>
  <si>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</si>
  <si>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</si>
  <si>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</si>
  <si>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</si>
  <si>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</si>
  <si>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</si>
  <si>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</si>
  <si>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</si>
  <si>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</si>
  <si>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</si>
  <si>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</si>
  <si>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</si>
  <si>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</si>
  <si>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</si>
  <si>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</si>
  <si>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</si>
  <si>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</si>
  <si>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</si>
  <si>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</si>
  <si>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</si>
  <si>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</si>
  <si>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</si>
  <si>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</si>
  <si>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</si>
  <si>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</si>
  <si>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</si>
  <si>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</si>
  <si>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</si>
  <si>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</si>
  <si>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</si>
  <si>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</si>
  <si>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</si>
  <si>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</si>
  <si>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</si>
  <si>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</si>
  <si>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</si>
  <si>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</si>
  <si>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</si>
  <si>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</si>
  <si>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</si>
  <si>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</si>
  <si>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</si>
  <si>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</si>
  <si>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</si>
  <si>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</si>
  <si>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</si>
  <si>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</si>
  <si>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</si>
  <si>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</si>
  <si>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</si>
  <si>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</si>
  <si>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</si>
  <si>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</si>
  <si>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</si>
  <si>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</si>
  <si>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</si>
  <si>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</si>
  <si>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</si>
  <si>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</si>
  <si>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</si>
  <si>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</si>
  <si>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</si>
  <si>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</si>
  <si>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</si>
  <si>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</si>
  <si>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</si>
  <si>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</si>
  <si>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</si>
  <si>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</si>
  <si>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</si>
  <si>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</si>
  <si>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</si>
  <si>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</si>
  <si>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</si>
  <si>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</si>
  <si>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</si>
  <si>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</si>
  <si>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</si>
  <si>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</si>
  <si>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</si>
  <si>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</si>
  <si>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</si>
  <si>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</si>
  <si>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</si>
  <si>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</si>
  <si>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</si>
  <si>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</si>
  <si>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</si>
  <si>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</si>
  <si>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</si>
  <si>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</si>
  <si>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</si>
  <si>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</si>
  <si>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</si>
  <si>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</si>
  <si>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</si>
  <si>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</si>
  <si>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</si>
  <si>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</si>
  <si>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</si>
  <si>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</si>
  <si>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</si>
  <si>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</si>
  <si>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</si>
  <si>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</si>
  <si>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</si>
  <si>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</si>
  <si>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</si>
  <si>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</si>
  <si>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</si>
  <si>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</si>
  <si>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</si>
  <si>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</si>
  <si>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</si>
  <si>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</si>
  <si>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</si>
  <si>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</si>
  <si>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</si>
  <si>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</si>
  <si>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</si>
  <si>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</si>
  <si>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</si>
  <si>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</si>
  <si>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</si>
  <si>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</si>
  <si>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</si>
  <si>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</si>
  <si>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</si>
  <si>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</si>
  <si>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</si>
  <si>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</si>
  <si>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</si>
  <si>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</si>
  <si>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</si>
  <si>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</si>
  <si>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</si>
  <si>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</si>
  <si>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</si>
  <si>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</si>
  <si>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</si>
  <si>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</si>
  <si>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</si>
  <si>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</si>
  <si>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</si>
  <si>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</si>
  <si>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</si>
  <si>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</si>
  <si>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</si>
  <si>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</si>
  <si>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</si>
  <si>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</si>
  <si>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</si>
  <si>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</si>
  <si>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</si>
  <si>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</si>
  <si>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</si>
  <si>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</si>
  <si>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</si>
  <si>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</si>
  <si>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</si>
  <si>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</si>
  <si>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</si>
  <si>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</si>
  <si>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</si>
  <si>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</si>
  <si>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</si>
  <si>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</si>
  <si>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</si>
  <si>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</si>
  <si>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</si>
  <si>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</si>
  <si>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</si>
  <si>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</si>
  <si>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</si>
  <si>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</si>
  <si>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</si>
  <si>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</si>
  <si>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</si>
  <si>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</si>
  <si>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</si>
  <si>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</si>
  <si>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</si>
  <si>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</si>
  <si>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</si>
  <si>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</si>
  <si>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</si>
  <si>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</si>
  <si>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</si>
  <si>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</si>
  <si>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</si>
  <si>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</si>
  <si>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</si>
  <si>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</si>
  <si>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</si>
  <si>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</si>
  <si>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</si>
  <si>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</si>
  <si>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</si>
  <si>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</si>
  <si>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</si>
  <si>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</si>
  <si>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</si>
  <si>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</si>
  <si>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</si>
  <si>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</si>
  <si>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</si>
  <si>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</si>
  <si>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</si>
  <si>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</si>
  <si>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</si>
  <si>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</si>
  <si>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</si>
  <si>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</si>
  <si>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</si>
  <si>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</si>
  <si>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</si>
  <si>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</si>
  <si>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</si>
  <si>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</si>
  <si>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</si>
  <si>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</si>
  <si>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</si>
  <si>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</si>
  <si>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</si>
  <si>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</si>
  <si>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</si>
  <si>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</si>
  <si>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</si>
  <si>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</si>
  <si>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</si>
  <si>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</si>
  <si>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</si>
  <si>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</si>
  <si>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</si>
  <si>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</si>
  <si>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</si>
  <si>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</si>
  <si>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</si>
  <si>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</si>
  <si>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</si>
  <si>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</si>
  <si>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</si>
  <si>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</si>
  <si>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</si>
  <si>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</si>
  <si>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</si>
  <si>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</si>
  <si>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</si>
  <si>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</si>
  <si>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</si>
  <si>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</si>
  <si>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</si>
  <si>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</si>
  <si>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</si>
  <si>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</si>
  <si>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</si>
  <si>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</si>
  <si>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</si>
  <si>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</si>
  <si>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</si>
  <si>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</si>
  <si>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</si>
  <si>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</si>
  <si>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</si>
  <si>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</si>
  <si>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</si>
  <si>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</si>
  <si>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</si>
  <si>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</si>
  <si>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</si>
  <si>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</si>
  <si>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</si>
  <si>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</si>
  <si>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</si>
  <si>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</si>
  <si>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</si>
  <si>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</si>
  <si>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</si>
  <si>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</si>
  <si>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</si>
  <si>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</si>
  <si>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</si>
  <si>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</si>
  <si>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</si>
  <si>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</si>
  <si>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</si>
  <si>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</si>
  <si>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</si>
  <si>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</si>
  <si>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</si>
  <si>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</si>
  <si>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</si>
  <si>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</si>
  <si>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</si>
  <si>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</si>
  <si>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</si>
  <si>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</si>
  <si>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</si>
  <si>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</si>
  <si>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</si>
  <si>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</si>
  <si>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</si>
  <si>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</si>
  <si>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</si>
  <si>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</si>
  <si>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</si>
  <si>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</si>
  <si>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</si>
  <si>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</si>
  <si>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</si>
  <si>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</si>
  <si>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</si>
  <si>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</si>
  <si>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</si>
  <si>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</si>
  <si>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</si>
  <si>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</si>
  <si>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</si>
  <si>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</si>
  <si>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</si>
  <si>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</si>
  <si>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</si>
  <si>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</si>
  <si>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</si>
  <si>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</si>
  <si>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</si>
  <si>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</si>
  <si>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</si>
  <si>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</si>
  <si>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</si>
  <si>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</si>
  <si>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</si>
  <si>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</si>
  <si>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</si>
  <si>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</si>
  <si>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</si>
  <si>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</si>
  <si>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</si>
  <si>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</si>
  <si>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</si>
  <si>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</si>
  <si>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</si>
  <si>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</si>
  <si>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</si>
  <si>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</si>
  <si>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</si>
  <si>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</si>
  <si>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</si>
  <si>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</si>
  <si>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</si>
  <si>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</si>
  <si>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</si>
  <si>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</si>
  <si>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</si>
  <si>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</si>
  <si>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</si>
  <si>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</si>
  <si>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</si>
  <si>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</si>
  <si>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</si>
  <si>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</si>
  <si>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</si>
  <si>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</si>
  <si>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</si>
  <si>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</si>
  <si>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</si>
  <si>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</si>
  <si>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</si>
  <si>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</si>
  <si>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</si>
  <si>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</si>
  <si>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</si>
  <si>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</si>
  <si>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</si>
  <si>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</si>
  <si>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</si>
  <si>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</si>
  <si>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</si>
  <si>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</si>
  <si>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</si>
  <si>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</si>
  <si>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</si>
  <si>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</si>
  <si>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</si>
  <si>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</si>
  <si>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</si>
  <si>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</si>
  <si>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</si>
  <si>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</si>
  <si>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</si>
  <si>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</si>
  <si>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</si>
  <si>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</si>
  <si>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</si>
  <si>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</si>
  <si>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</si>
  <si>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</si>
  <si>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</si>
  <si>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</si>
  <si>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</si>
  <si>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</si>
  <si>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</si>
  <si>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</si>
  <si>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</si>
  <si>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</si>
  <si>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</si>
  <si>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</si>
  <si>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</si>
  <si>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</si>
  <si>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</si>
  <si>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</si>
  <si>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</si>
  <si>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</si>
  <si>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</si>
  <si>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</si>
  <si>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</si>
  <si>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</si>
  <si>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</si>
  <si>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</si>
  <si>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</si>
  <si>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</si>
  <si>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</si>
  <si>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</si>
  <si>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</si>
  <si>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</si>
  <si>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</si>
  <si>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</si>
  <si>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</si>
  <si>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</si>
  <si>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</si>
  <si>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</si>
  <si>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</si>
  <si>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</si>
  <si>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</si>
  <si>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</si>
  <si>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</si>
  <si>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</si>
  <si>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</si>
  <si>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</si>
  <si>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</si>
  <si>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</si>
  <si>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</si>
  <si>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</si>
  <si>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</si>
  <si>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</si>
  <si>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</si>
  <si>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</si>
  <si>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</si>
  <si>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</si>
  <si>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</si>
  <si>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</si>
  <si>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</si>
  <si>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</si>
  <si>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</si>
  <si>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</si>
  <si>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</si>
  <si>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</si>
  <si>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</si>
  <si>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</si>
  <si>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</si>
  <si>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</si>
  <si>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</si>
  <si>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</si>
  <si>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</si>
  <si>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</si>
  <si>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</si>
  <si>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</si>
  <si>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</si>
  <si>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</si>
  <si>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</si>
  <si>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</si>
  <si>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</si>
  <si>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</si>
  <si>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</si>
  <si>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</si>
  <si>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</si>
  <si>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</si>
  <si>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</si>
  <si>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</si>
  <si>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</si>
  <si>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</si>
  <si>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</si>
  <si>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</si>
  <si>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</si>
  <si>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</si>
  <si>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</si>
  <si>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</si>
  <si>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</si>
  <si>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</si>
  <si>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</si>
  <si>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</si>
  <si>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</si>
  <si>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</si>
  <si>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</si>
  <si>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</si>
  <si>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</si>
  <si>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</si>
  <si>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</si>
  <si>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</si>
  <si>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</si>
  <si>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</si>
  <si>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</si>
  <si>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</si>
  <si>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</si>
  <si>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</si>
  <si>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</si>
  <si>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</si>
  <si>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</si>
  <si>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</si>
  <si>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</si>
  <si>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</si>
  <si>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</si>
  <si>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</si>
  <si>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</si>
  <si>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</si>
  <si>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</si>
  <si>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</si>
  <si>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</si>
  <si>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</si>
  <si>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</si>
  <si>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</si>
  <si>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</si>
  <si>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</si>
  <si>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</si>
  <si>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</si>
  <si>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</si>
  <si>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</si>
  <si>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</si>
  <si>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</si>
  <si>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</si>
  <si>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</si>
  <si>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</si>
  <si>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</si>
  <si>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</si>
  <si>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</si>
  <si>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</si>
  <si>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</si>
  <si>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</si>
  <si>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</si>
  <si>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</si>
  <si>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</si>
  <si>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</si>
  <si>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</si>
  <si>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</si>
  <si>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</si>
  <si>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</si>
  <si>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</si>
  <si>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</si>
  <si>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</si>
  <si>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</si>
  <si>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</si>
  <si>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</si>
  <si>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</si>
  <si>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</si>
  <si>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</si>
  <si>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</si>
  <si>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</si>
  <si>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</si>
  <si>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</si>
  <si>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</si>
  <si>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</si>
  <si>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</si>
  <si>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</si>
  <si>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</si>
  <si>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</si>
  <si>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</si>
  <si>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</si>
  <si>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</si>
  <si>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</si>
  <si>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</si>
  <si>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</si>
  <si>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</si>
  <si>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</si>
  <si>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</si>
  <si>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</si>
  <si>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</si>
  <si>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</si>
  <si>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</si>
  <si>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</si>
  <si>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</si>
  <si>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</si>
  <si>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</si>
  <si>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</si>
  <si>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</si>
  <si>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</si>
  <si>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</si>
  <si>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</si>
  <si>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</si>
  <si>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</si>
  <si>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</si>
  <si>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</si>
  <si>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</si>
  <si>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</si>
  <si>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</si>
  <si>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</si>
  <si>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</si>
  <si>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</si>
  <si>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</si>
  <si>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</si>
  <si>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</si>
  <si>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</si>
  <si>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</si>
  <si>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</si>
  <si>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</si>
  <si>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</si>
  <si>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</si>
  <si>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</si>
  <si>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</si>
  <si>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</si>
  <si>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</si>
  <si>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</si>
  <si>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</si>
  <si>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</si>
  <si>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</si>
  <si>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</si>
  <si>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</si>
  <si>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</si>
  <si>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</si>
  <si>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</si>
  <si>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</si>
  <si>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</si>
  <si>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</si>
  <si>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</si>
  <si>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</si>
  <si>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</si>
  <si>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</si>
  <si>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</si>
  <si>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</si>
  <si>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</si>
  <si>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</si>
  <si>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</si>
  <si>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</si>
  <si>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</si>
  <si>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</si>
  <si>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</si>
  <si>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</si>
  <si>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</si>
  <si>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</si>
  <si>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</si>
  <si>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</si>
  <si>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</si>
  <si>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</si>
  <si>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</si>
  <si>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</si>
  <si>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</si>
  <si>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</si>
  <si>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</si>
  <si>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</si>
  <si>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</si>
  <si>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</si>
  <si>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</si>
  <si>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</si>
  <si>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</si>
  <si>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</si>
  <si>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</si>
  <si>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</si>
  <si>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</si>
  <si>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</si>
  <si>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</si>
  <si>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</si>
  <si>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</si>
  <si>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</si>
  <si>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</si>
  <si>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</si>
  <si>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</si>
  <si>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</si>
  <si>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</si>
  <si>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</si>
  <si>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</si>
  <si>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</si>
  <si>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</si>
  <si>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</si>
  <si>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</si>
  <si>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</si>
  <si>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</si>
  <si>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</si>
  <si>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</si>
  <si>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</si>
  <si>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</si>
  <si>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</si>
  <si>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</si>
  <si>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</si>
  <si>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</si>
  <si>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</si>
  <si>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</si>
  <si>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</si>
  <si>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</si>
  <si>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</si>
  <si>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</si>
  <si>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</si>
  <si>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</si>
  <si>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</si>
  <si>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</si>
  <si>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</si>
  <si>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</si>
  <si>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</si>
  <si>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</si>
  <si>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</si>
  <si>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</si>
  <si>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</si>
  <si>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</si>
  <si>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</si>
  <si>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</si>
  <si>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</si>
  <si>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</si>
  <si>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</si>
  <si>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</si>
  <si>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</si>
  <si>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</si>
  <si>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</si>
  <si>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</si>
  <si>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</si>
  <si>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</si>
  <si>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</si>
  <si>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</si>
  <si>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</si>
  <si>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</si>
  <si>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</si>
  <si>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</si>
  <si>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</si>
  <si>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</si>
  <si>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</si>
  <si>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</si>
  <si>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</si>
  <si>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</si>
  <si>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</si>
  <si>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</si>
  <si>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</si>
  <si>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</si>
  <si>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</si>
  <si>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</si>
  <si>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</si>
  <si>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</si>
  <si>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</si>
  <si>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</si>
  <si>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</si>
  <si>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</si>
  <si>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</si>
  <si>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</si>
  <si>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</si>
  <si>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</si>
  <si>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</si>
  <si>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</si>
  <si>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</si>
  <si>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</si>
  <si>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</si>
  <si>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</si>
  <si>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</si>
  <si>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</si>
  <si>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</si>
  <si>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</si>
  <si>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</si>
  <si>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</si>
  <si>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</si>
  <si>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</si>
  <si>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</si>
  <si>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</si>
  <si>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</si>
  <si>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</si>
  <si>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</si>
  <si>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</si>
  <si>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</si>
  <si>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</si>
  <si>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</si>
  <si>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</si>
  <si>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</si>
  <si>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</si>
  <si>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</si>
  <si>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</si>
  <si>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</si>
  <si>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</si>
  <si>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</si>
  <si>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</si>
  <si>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</si>
  <si>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</si>
  <si>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</si>
  <si>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</si>
  <si>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</si>
  <si>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</si>
  <si>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</si>
  <si>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</si>
  <si>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</si>
  <si>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</si>
  <si>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</si>
  <si>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</si>
  <si>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</si>
  <si>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</si>
  <si>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</si>
  <si>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</si>
  <si>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</si>
  <si>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</si>
  <si>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</si>
  <si>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</si>
  <si>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</si>
  <si>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</si>
  <si>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</si>
  <si>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</si>
  <si>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</si>
  <si>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</si>
  <si>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</si>
  <si>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</si>
  <si>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</si>
  <si>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</si>
  <si>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</si>
  <si>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</si>
  <si>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</si>
  <si>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</si>
  <si>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</si>
  <si>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</si>
  <si>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</si>
  <si>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</si>
  <si>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</si>
  <si>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</si>
  <si>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</si>
  <si>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</si>
  <si>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</si>
  <si>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</si>
  <si>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</si>
  <si>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</si>
  <si>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</si>
  <si>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</si>
  <si>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</si>
  <si>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</si>
  <si>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</si>
  <si>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</si>
  <si>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</si>
  <si>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</si>
  <si>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</si>
  <si>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</si>
  <si>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</si>
  <si>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</si>
  <si>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</si>
  <si>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</si>
  <si>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</si>
  <si>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</si>
  <si>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</si>
  <si>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</si>
  <si>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</si>
  <si>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</si>
  <si>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</si>
  <si>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</si>
  <si>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</si>
  <si>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</si>
  <si>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</si>
  <si>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</si>
  <si>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</si>
  <si>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</si>
  <si>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</si>
  <si>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</si>
  <si>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</si>
  <si>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</si>
  <si>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</si>
  <si>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</si>
  <si>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</si>
  <si>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</si>
  <si>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</si>
  <si>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</si>
  <si>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</si>
  <si>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</si>
  <si>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</si>
  <si>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</si>
  <si>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</si>
  <si>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</si>
  <si>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</si>
  <si>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</si>
  <si>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</si>
  <si>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</si>
  <si>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</si>
  <si>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</si>
  <si>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</si>
  <si>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</si>
  <si>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</si>
  <si>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</si>
  <si>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</si>
  <si>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</si>
  <si>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</si>
  <si>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</si>
  <si>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</si>
  <si>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</si>
  <si>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</si>
  <si>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</si>
  <si>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</si>
  <si>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</si>
  <si>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</si>
  <si>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</si>
  <si>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</si>
  <si>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</si>
  <si>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</si>
  <si>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</si>
  <si>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</si>
  <si>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</si>
  <si>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</si>
  <si>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</si>
  <si>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</si>
  <si>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</si>
  <si>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</si>
  <si>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</si>
  <si>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</si>
  <si>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</si>
  <si>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</si>
  <si>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</si>
  <si>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</si>
  <si>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</si>
  <si>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</si>
  <si>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</si>
  <si>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</si>
  <si>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</si>
  <si>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</si>
  <si>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</si>
  <si>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</si>
  <si>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</si>
  <si>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</si>
  <si>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</si>
  <si>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</si>
  <si>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</si>
  <si>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</si>
  <si>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</si>
  <si>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</si>
  <si>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</si>
  <si>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</si>
  <si>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</si>
  <si>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</si>
  <si>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</si>
  <si>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</si>
  <si>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</si>
  <si>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</si>
  <si>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</si>
  <si>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</si>
  <si>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</si>
  <si>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</si>
  <si>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</si>
  <si>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</si>
  <si>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</si>
  <si>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</si>
  <si>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</si>
  <si>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</si>
  <si>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</si>
  <si>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</si>
  <si>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</si>
  <si>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</si>
  <si>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</si>
  <si>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</si>
  <si>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</si>
  <si>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</si>
  <si>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</si>
  <si>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</si>
  <si>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</si>
  <si>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</si>
  <si>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</si>
  <si>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</si>
  <si>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</si>
  <si>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</si>
  <si>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</si>
  <si>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</si>
  <si>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</si>
  <si>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</si>
  <si>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</si>
  <si>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</si>
  <si>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</si>
  <si>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</si>
  <si>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</si>
  <si>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</si>
  <si>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</si>
  <si>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</si>
  <si>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</si>
  <si>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</si>
  <si>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</si>
  <si>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</si>
  <si>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</si>
  <si>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</si>
  <si>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</si>
  <si>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</si>
  <si>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</si>
  <si>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</si>
  <si>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</si>
  <si>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</si>
  <si>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</si>
  <si>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</si>
  <si>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</si>
  <si>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</si>
  <si>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</si>
  <si>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</si>
  <si>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</si>
  <si>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</si>
  <si>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</si>
  <si>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</si>
  <si>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</si>
  <si>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</si>
  <si>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</si>
  <si>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</si>
  <si>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</si>
  <si>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</si>
  <si>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</si>
  <si>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</si>
  <si>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</si>
  <si>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</si>
  <si>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</si>
  <si>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</si>
  <si>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</si>
  <si>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</si>
  <si>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</si>
  <si>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</si>
  <si>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</si>
  <si>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</si>
  <si>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</si>
  <si>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</si>
  <si>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</si>
  <si>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</si>
  <si>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</si>
  <si>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</si>
  <si>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</si>
  <si>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</si>
  <si>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</si>
  <si>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</si>
  <si>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</si>
  <si>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</si>
  <si>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</si>
  <si>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</si>
  <si>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</si>
  <si>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</si>
  <si>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</si>
  <si>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</si>
  <si>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</si>
  <si>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</si>
  <si>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</si>
  <si>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</si>
  <si>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</si>
  <si>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</si>
  <si>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</si>
  <si>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</si>
  <si>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</si>
  <si>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</si>
  <si>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</si>
  <si>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</si>
  <si>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</si>
  <si>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</si>
  <si>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</si>
  <si>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</si>
  <si>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</si>
  <si>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</si>
  <si>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</si>
  <si>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</si>
  <si>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</si>
  <si>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</si>
  <si>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</si>
  <si>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</si>
  <si>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</si>
  <si>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</si>
  <si>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</si>
  <si>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</si>
  <si>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</si>
  <si>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</si>
  <si>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</si>
  <si>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</si>
  <si>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</si>
  <si>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</si>
  <si>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</si>
  <si>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</si>
  <si>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</si>
  <si>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</si>
  <si>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</si>
  <si>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</si>
  <si>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</si>
  <si>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</si>
  <si>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</si>
  <si>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</si>
  <si>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</si>
  <si>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</si>
  <si>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</si>
  <si>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</si>
  <si>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</si>
  <si>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</si>
  <si>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</si>
  <si>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</si>
  <si>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</si>
  <si>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</si>
  <si>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</si>
  <si>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</si>
  <si>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</si>
  <si>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</si>
  <si>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</si>
  <si>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</si>
  <si>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</si>
  <si>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</si>
  <si>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</si>
  <si>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</si>
  <si>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</si>
  <si>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</si>
  <si>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</si>
  <si>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</si>
  <si>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</si>
  <si>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</si>
  <si>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</si>
  <si>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</si>
  <si>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</si>
  <si>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</si>
  <si>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</si>
  <si>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</si>
  <si>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</si>
  <si>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</si>
  <si>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</si>
  <si>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</si>
  <si>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</si>
  <si>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</si>
  <si>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</si>
  <si>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</si>
  <si>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</si>
  <si>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</si>
  <si>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</si>
  <si>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</si>
  <si>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</si>
  <si>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</si>
  <si>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</si>
  <si>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</si>
  <si>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</si>
  <si>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</si>
  <si>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</si>
  <si>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</si>
  <si>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</si>
  <si>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</si>
  <si>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</si>
  <si>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</si>
  <si>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</si>
  <si>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</si>
  <si>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</si>
  <si>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</si>
  <si>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</si>
  <si>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</si>
  <si>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</si>
  <si>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</si>
  <si>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</si>
  <si>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</si>
  <si>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</si>
  <si>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</si>
  <si>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</si>
  <si>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</si>
  <si>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</si>
  <si>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</si>
  <si>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</si>
  <si>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</si>
  <si>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</si>
  <si>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</si>
  <si>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</si>
  <si>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</si>
  <si>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</si>
  <si>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</si>
  <si>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</si>
  <si>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</si>
  <si>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</si>
  <si>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</si>
  <si>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</si>
  <si>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</si>
  <si>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</si>
  <si>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</si>
  <si>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</si>
  <si>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</si>
  <si>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</si>
  <si>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</si>
  <si>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</si>
  <si>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</si>
  <si>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</si>
  <si>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</si>
  <si>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</si>
  <si>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</si>
  <si>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</si>
  <si>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</si>
  <si>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</si>
  <si>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</si>
  <si>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</si>
  <si>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</si>
  <si>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</si>
  <si>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</si>
  <si>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</si>
  <si>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</si>
  <si>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</si>
  <si>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</si>
  <si>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</si>
  <si>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</si>
  <si>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</si>
  <si>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</si>
  <si>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</si>
  <si>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</si>
  <si>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</si>
  <si>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</si>
  <si>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</si>
  <si>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</si>
  <si>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</si>
  <si>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</si>
  <si>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</si>
  <si>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</si>
  <si>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</si>
  <si>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</si>
  <si>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</si>
  <si>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</si>
  <si>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</si>
  <si>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</si>
  <si>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</si>
  <si>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</si>
  <si>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</si>
  <si>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</si>
  <si>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</si>
  <si>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</si>
  <si>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</si>
  <si>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</si>
  <si>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</si>
  <si>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</si>
  <si>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</si>
  <si>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</si>
  <si>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</si>
  <si>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</si>
  <si>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</si>
  <si>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</si>
  <si>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</si>
  <si>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</si>
  <si>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</si>
  <si>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</si>
  <si>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</si>
  <si>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</si>
  <si>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</si>
  <si>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</si>
  <si>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</si>
  <si>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</si>
  <si>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</si>
  <si>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</si>
  <si>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</si>
  <si>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</si>
  <si>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</si>
  <si>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</si>
  <si>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</si>
  <si>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</si>
  <si>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</si>
  <si>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</si>
  <si>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</si>
  <si>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</si>
  <si>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</si>
  <si>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</si>
  <si>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</si>
  <si>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</si>
  <si>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</si>
  <si>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</si>
  <si>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</si>
  <si>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</si>
  <si>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</si>
  <si>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</si>
  <si>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</si>
  <si>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</si>
  <si>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</si>
  <si>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</si>
  <si>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</si>
  <si>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</si>
  <si>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</si>
  <si>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</si>
  <si>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</si>
  <si>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</si>
  <si>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</si>
  <si>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</si>
  <si>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</si>
  <si>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</si>
  <si>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</si>
  <si>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</si>
  <si>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</si>
  <si>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</si>
  <si>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</si>
  <si>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</si>
  <si>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</si>
  <si>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</si>
  <si>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</si>
  <si>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</si>
  <si>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</si>
  <si>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</si>
  <si>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</si>
  <si>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</si>
  <si>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</si>
  <si>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</si>
  <si>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</si>
  <si>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</si>
  <si>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</si>
  <si>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</si>
  <si>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</si>
  <si>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</si>
  <si>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</si>
  <si>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</si>
  <si>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</si>
  <si>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</si>
  <si>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</si>
  <si>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</si>
  <si>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</si>
  <si>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</si>
  <si>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</si>
  <si>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</si>
  <si>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</si>
  <si>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</si>
  <si>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</si>
  <si>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</si>
  <si>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</si>
  <si>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</si>
  <si>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</si>
  <si>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</si>
  <si>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</si>
  <si>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</si>
  <si>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</si>
  <si>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</si>
  <si>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</si>
  <si>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</si>
  <si>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</si>
  <si>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</si>
  <si>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</si>
  <si>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</si>
  <si>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</si>
  <si>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</si>
  <si>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</si>
  <si>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</si>
  <si>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</si>
  <si>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</si>
  <si>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</si>
  <si>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</si>
  <si>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</si>
  <si>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</si>
  <si>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</si>
  <si>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</si>
  <si>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</si>
  <si>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</si>
  <si>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</si>
  <si>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</si>
  <si>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</si>
  <si>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</si>
  <si>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</si>
  <si>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</si>
  <si>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</si>
  <si>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</si>
  <si>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</si>
  <si>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</si>
  <si>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</si>
  <si>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</si>
  <si>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</si>
  <si>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</si>
  <si>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</si>
  <si>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</si>
  <si>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</si>
  <si>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</si>
  <si>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</si>
  <si>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</si>
  <si>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</si>
  <si>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</si>
  <si>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</si>
  <si>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</si>
  <si>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</si>
  <si>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</si>
  <si>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</si>
  <si>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</si>
  <si>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</si>
  <si>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</si>
  <si>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</si>
  <si>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</si>
  <si>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</si>
  <si>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</si>
  <si>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</si>
  <si>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</si>
  <si>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</si>
  <si>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</si>
  <si>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</si>
  <si>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</si>
  <si>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</si>
  <si>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</si>
  <si>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</si>
  <si>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</si>
  <si>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</si>
  <si>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</si>
  <si>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</si>
  <si>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</si>
  <si>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</si>
  <si>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</si>
  <si>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</si>
  <si>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</si>
  <si>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</si>
  <si>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</si>
  <si>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</si>
  <si>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</si>
  <si>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</si>
  <si>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</si>
  <si>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</si>
  <si>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</si>
  <si>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</si>
  <si>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</si>
  <si>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</si>
  <si>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</si>
  <si>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</si>
  <si>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</si>
  <si>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</si>
  <si>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</si>
  <si>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</si>
  <si>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</si>
  <si>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</si>
  <si>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</si>
  <si>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</si>
  <si>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</si>
  <si>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</si>
  <si>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</si>
  <si>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</si>
  <si>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</si>
  <si>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</si>
  <si>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</si>
  <si>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</si>
  <si>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</si>
  <si>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</si>
  <si>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</si>
  <si>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</si>
  <si>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</si>
  <si>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</si>
  <si>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</si>
  <si>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</si>
  <si>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</si>
  <si>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</si>
  <si>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</si>
  <si>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</si>
  <si>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</si>
  <si>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</si>
  <si>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</si>
  <si>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</si>
  <si>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</si>
  <si>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</si>
  <si>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</si>
  <si>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</si>
  <si>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</si>
  <si>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</si>
  <si>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</si>
  <si>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</si>
  <si>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</si>
  <si>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</si>
  <si>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</si>
  <si>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</si>
  <si>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</si>
  <si>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</si>
  <si>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</si>
  <si>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</si>
  <si>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</si>
  <si>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</si>
  <si>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</si>
  <si>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</si>
  <si>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</si>
  <si>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</si>
  <si>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</si>
  <si>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</si>
  <si>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</si>
  <si>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</si>
  <si>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</si>
  <si>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</si>
  <si>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</si>
  <si>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</si>
  <si>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</si>
  <si>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</si>
  <si>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</si>
  <si>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</si>
  <si>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</si>
  <si>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</si>
  <si>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</si>
  <si>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</si>
  <si>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</si>
  <si>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</si>
  <si>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</si>
  <si>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</si>
  <si>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</si>
  <si>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</si>
  <si>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</si>
  <si>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</si>
  <si>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</si>
  <si>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</si>
  <si>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</si>
  <si>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</si>
  <si>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</si>
  <si>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</si>
  <si>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</si>
  <si>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</si>
  <si>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</si>
  <si>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</si>
  <si>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</si>
  <si>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</si>
  <si>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</si>
  <si>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</si>
  <si>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</si>
  <si>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</si>
  <si>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</si>
  <si>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</si>
  <si>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</si>
  <si>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</si>
  <si>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</si>
  <si>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</si>
  <si>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</si>
  <si>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</si>
  <si>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</si>
  <si>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</si>
  <si>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</si>
  <si>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</si>
  <si>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</si>
  <si>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</si>
  <si>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</si>
  <si>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</si>
  <si>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</si>
  <si>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</si>
  <si>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</si>
  <si>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</si>
  <si>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</si>
  <si>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</si>
  <si>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</si>
  <si>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</si>
  <si>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</si>
  <si>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</si>
  <si>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</si>
  <si>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</si>
  <si>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</si>
  <si>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</si>
  <si>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</si>
  <si>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</si>
  <si>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</si>
  <si>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</si>
  <si>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</si>
  <si>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</si>
  <si>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</si>
  <si>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</si>
  <si>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</si>
  <si>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</si>
  <si>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</si>
  <si>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</si>
  <si>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</si>
  <si>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</si>
  <si>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</si>
  <si>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</si>
  <si>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</si>
  <si>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</si>
  <si>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</si>
  <si>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</si>
  <si>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</si>
  <si>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</si>
  <si>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</si>
  <si>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</si>
  <si>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</si>
  <si>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</si>
  <si>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</si>
  <si>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</si>
  <si>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</si>
  <si>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</si>
  <si>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</si>
  <si>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</si>
  <si>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</si>
  <si>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</si>
  <si>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</si>
  <si>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</si>
  <si>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</si>
  <si>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</si>
  <si>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</si>
  <si>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</si>
  <si>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</si>
  <si>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</si>
  <si>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</si>
  <si>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</si>
  <si>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</si>
  <si>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</si>
  <si>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</si>
  <si>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</si>
  <si>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</si>
  <si>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</si>
  <si>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</si>
  <si>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</si>
  <si>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</si>
  <si>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</si>
  <si>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</si>
  <si>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</si>
  <si>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</si>
  <si>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</si>
  <si>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</si>
  <si>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</si>
  <si>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</si>
  <si>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</si>
  <si>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</si>
  <si>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</si>
  <si>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</si>
  <si>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</si>
  <si>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</si>
  <si>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</si>
  <si>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</si>
  <si>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</si>
  <si>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</si>
  <si>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</si>
  <si>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</si>
  <si>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</si>
  <si>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</si>
  <si>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</si>
  <si>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</si>
  <si>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</si>
  <si>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</si>
  <si>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</si>
  <si>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</si>
  <si>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</si>
  <si>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</si>
  <si>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</si>
  <si>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</si>
  <si>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</si>
  <si>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</si>
  <si>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</si>
  <si>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</si>
  <si>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</si>
  <si>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</si>
  <si>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</si>
  <si>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</si>
  <si>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</si>
  <si>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</si>
  <si>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</si>
  <si>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</si>
  <si>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</si>
  <si>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</si>
  <si>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</si>
  <si>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</si>
  <si>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</si>
  <si>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</si>
  <si>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</si>
  <si>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</si>
  <si>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</si>
  <si>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</si>
  <si>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</si>
  <si>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</si>
  <si>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</si>
  <si>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</si>
  <si>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</si>
  <si>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</si>
  <si>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</si>
  <si>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</si>
  <si>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</si>
  <si>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</si>
  <si>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</si>
  <si>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</si>
  <si>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</si>
  <si>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</si>
  <si>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</si>
  <si>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</si>
  <si>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</si>
  <si>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</si>
  <si>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</si>
  <si>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</si>
  <si>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</si>
  <si>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</si>
  <si>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</si>
  <si>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</si>
  <si>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</si>
  <si>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</si>
  <si>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</si>
  <si>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</si>
  <si>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</si>
  <si>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</si>
  <si>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</si>
  <si>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</si>
  <si>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</si>
  <si>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</si>
  <si>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</si>
  <si>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</si>
  <si>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</si>
  <si>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</si>
  <si>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</si>
  <si>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</si>
  <si>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</si>
  <si>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</si>
  <si>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</si>
  <si>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</si>
  <si>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</si>
  <si>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</si>
  <si>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</si>
  <si>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</si>
  <si>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</si>
  <si>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</si>
  <si>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</si>
  <si>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</si>
  <si>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</si>
  <si>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</si>
  <si>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</si>
  <si>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</si>
  <si>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</si>
  <si>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</si>
  <si>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</si>
  <si>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</si>
  <si>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</si>
  <si>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</si>
  <si>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</si>
  <si>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</si>
  <si>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</si>
  <si>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</si>
  <si>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</si>
  <si>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</si>
  <si>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</si>
  <si>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</si>
  <si>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</si>
  <si>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</si>
  <si>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</si>
  <si>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</si>
  <si>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</si>
  <si>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</si>
  <si>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</si>
  <si>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</si>
  <si>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</si>
  <si>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</si>
  <si>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</si>
  <si>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</si>
  <si>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</si>
  <si>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</si>
  <si>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</si>
  <si>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</si>
  <si>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</si>
  <si>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</si>
  <si>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</si>
  <si>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</si>
  <si>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</si>
  <si>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</si>
  <si>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</si>
  <si>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</si>
  <si>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</si>
  <si>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</si>
  <si>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</si>
  <si>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</si>
  <si>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</si>
  <si>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</si>
  <si>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</si>
  <si>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</si>
  <si>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</si>
  <si>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</si>
  <si>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</si>
  <si>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</si>
  <si>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</si>
  <si>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</si>
  <si>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</si>
  <si>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</si>
  <si>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</si>
  <si>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</si>
  <si>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</si>
  <si>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</si>
  <si>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</si>
  <si>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</si>
  <si>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</si>
  <si>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</si>
  <si>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</si>
  <si>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</si>
  <si>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</si>
  <si>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</si>
  <si>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</si>
  <si>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</si>
  <si>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</si>
  <si>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</si>
  <si>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</si>
  <si>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</si>
  <si>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</si>
  <si>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</si>
  <si>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</si>
  <si>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</si>
  <si>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</si>
  <si>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</si>
  <si>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</si>
  <si>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</si>
  <si>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</si>
  <si>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</si>
  <si>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</si>
  <si>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</si>
  <si>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</si>
  <si>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</si>
  <si>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</si>
  <si>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</si>
  <si>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</si>
  <si>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</si>
  <si>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</si>
  <si>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</si>
  <si>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</si>
  <si>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</si>
  <si>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</si>
  <si>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</si>
  <si>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</si>
  <si>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</si>
  <si>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</si>
  <si>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</si>
  <si>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</si>
  <si>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</si>
  <si>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</si>
  <si>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</si>
  <si>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</si>
  <si>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</si>
  <si>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</si>
  <si>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</si>
  <si>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</si>
  <si>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</si>
  <si>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</si>
  <si>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</si>
  <si>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</si>
  <si>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</si>
  <si>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</si>
  <si>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</si>
  <si>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</si>
  <si>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</si>
  <si>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</si>
  <si>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</si>
  <si>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</si>
  <si>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</si>
  <si>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</si>
  <si>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</si>
  <si>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</si>
  <si>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</si>
  <si>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</si>
  <si>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</si>
  <si>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</si>
  <si>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</si>
  <si>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</si>
  <si>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</si>
  <si>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</si>
  <si>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</si>
  <si>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</si>
  <si>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</si>
  <si>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</si>
  <si>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</si>
  <si>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</si>
  <si>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</si>
  <si>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</si>
  <si>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</si>
  <si>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</si>
  <si>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</si>
  <si>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</si>
  <si>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</si>
  <si>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</si>
  <si>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</si>
  <si>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</si>
  <si>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</si>
  <si>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</si>
  <si>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</si>
  <si>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</si>
  <si>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</si>
  <si>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</si>
  <si>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</si>
  <si>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</si>
  <si>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</si>
  <si>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</si>
  <si>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</si>
  <si>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</si>
  <si>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</si>
  <si>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</si>
  <si>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</si>
  <si>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</si>
  <si>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</si>
  <si>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</si>
  <si>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</si>
  <si>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</si>
  <si>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</si>
  <si>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</si>
  <si>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</si>
  <si>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</si>
  <si>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</si>
  <si>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</si>
  <si>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</si>
  <si>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</si>
  <si>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</si>
  <si>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</si>
  <si>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</si>
  <si>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</si>
  <si>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</si>
  <si>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</si>
  <si>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</si>
  <si>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</si>
  <si>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</si>
  <si>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</si>
  <si>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</si>
  <si>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</si>
  <si>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</si>
  <si>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</si>
  <si>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</si>
  <si>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</si>
  <si>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</si>
  <si>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</si>
  <si>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</si>
  <si>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</si>
  <si>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</si>
  <si>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</si>
  <si>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</si>
  <si>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</si>
  <si>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</si>
  <si>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</si>
  <si>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</si>
  <si>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</si>
  <si>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</si>
  <si>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</si>
  <si>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</si>
  <si>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</si>
  <si>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</si>
  <si>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</si>
  <si>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</si>
  <si>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</si>
  <si>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</si>
  <si>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</si>
  <si>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</si>
  <si>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</si>
  <si>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</si>
  <si>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</si>
  <si>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</si>
  <si>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</si>
  <si>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</si>
  <si>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</si>
  <si>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</si>
  <si>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</si>
  <si>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</si>
  <si>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</si>
  <si>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</si>
  <si>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</si>
  <si>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</si>
  <si>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</si>
  <si>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</si>
  <si>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</si>
  <si>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</si>
  <si>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</si>
  <si>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</si>
  <si>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</si>
  <si>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</si>
  <si>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</si>
  <si>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</si>
  <si>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</si>
  <si>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</si>
  <si>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</si>
  <si>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</si>
  <si>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</si>
  <si>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</si>
  <si>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</si>
  <si>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</si>
  <si>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</si>
  <si>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</si>
  <si>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</si>
  <si>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</si>
  <si>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</si>
  <si>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</si>
  <si>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</si>
  <si>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</si>
  <si>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</si>
  <si>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</si>
  <si>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</si>
  <si>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</si>
  <si>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</si>
  <si>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</si>
  <si>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</si>
  <si>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</si>
  <si>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</si>
  <si>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</si>
  <si>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</si>
  <si>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</si>
  <si>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</si>
  <si>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</si>
  <si>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</si>
  <si>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</si>
  <si>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</si>
  <si>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</si>
  <si>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</si>
  <si>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</si>
  <si>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</si>
  <si>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</si>
  <si>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</si>
  <si>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</si>
  <si>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</si>
  <si>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</si>
  <si>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</si>
  <si>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</si>
  <si>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</si>
  <si>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</si>
  <si>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</si>
  <si>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</si>
  <si>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</si>
  <si>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</si>
  <si>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</si>
  <si>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</si>
  <si>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</si>
  <si>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</si>
  <si>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</si>
  <si>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</si>
  <si>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</si>
  <si>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</si>
  <si>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</si>
  <si>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</si>
  <si>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</si>
  <si>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</si>
  <si>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</si>
  <si>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</si>
  <si>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</si>
  <si>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</si>
  <si>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</si>
  <si>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</si>
  <si>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</si>
  <si>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</si>
  <si>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</si>
  <si>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</si>
  <si>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</si>
  <si>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</si>
  <si>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</si>
  <si>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</si>
  <si>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</si>
  <si>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</si>
  <si>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</si>
  <si>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</si>
  <si>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</si>
  <si>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</si>
  <si>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</si>
  <si>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</si>
  <si>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</si>
  <si>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</si>
  <si>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</si>
  <si>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</si>
  <si>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</si>
  <si>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</si>
  <si>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</si>
  <si>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</si>
  <si>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</si>
  <si>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</si>
  <si>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</si>
  <si>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</si>
  <si>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</si>
  <si>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</si>
  <si>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</si>
  <si>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</si>
  <si>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</si>
  <si>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</si>
  <si>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</si>
  <si>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</si>
  <si>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</si>
  <si>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</si>
  <si>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</si>
  <si>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</si>
  <si>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</si>
  <si>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</si>
  <si>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</si>
  <si>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</si>
  <si>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</si>
  <si>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</si>
  <si>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</si>
  <si>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</si>
  <si>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</si>
  <si>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</si>
  <si>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</si>
  <si>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</si>
  <si>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</si>
  <si>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</si>
  <si>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</si>
  <si>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</si>
  <si>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</si>
  <si>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</si>
  <si>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</si>
  <si>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</si>
  <si>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</si>
  <si>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</si>
  <si>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</si>
  <si>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</si>
  <si>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</si>
  <si>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</si>
  <si>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</si>
  <si>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</si>
  <si>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</si>
  <si>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</si>
  <si>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</si>
  <si>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</si>
  <si>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</si>
  <si>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</si>
  <si>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</si>
  <si>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</si>
  <si>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</si>
  <si>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</si>
  <si>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</si>
  <si>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</si>
  <si>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</si>
  <si>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</si>
  <si>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</si>
  <si>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</si>
  <si>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</si>
  <si>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</si>
  <si>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</si>
  <si>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</si>
  <si>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</si>
  <si>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</si>
  <si>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</si>
  <si>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</si>
  <si>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</si>
  <si>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</si>
  <si>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</si>
  <si>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</si>
  <si>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</si>
  <si>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</si>
  <si>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</si>
  <si>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</si>
  <si>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</si>
  <si>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</si>
  <si>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</si>
  <si>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</si>
  <si>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</si>
  <si>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</si>
  <si>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</si>
  <si>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</si>
  <si>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</si>
  <si>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</si>
  <si>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</si>
  <si>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</si>
  <si>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</si>
  <si>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</si>
  <si>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</si>
  <si>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</si>
  <si>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</si>
  <si>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</si>
  <si>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</si>
  <si>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</si>
  <si>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</si>
  <si>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</si>
  <si>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</si>
  <si>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</si>
  <si>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</si>
  <si>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</si>
  <si>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</si>
  <si>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</si>
  <si>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</si>
  <si>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</si>
  <si>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</si>
  <si>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</si>
  <si>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</si>
  <si>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</si>
  <si>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</si>
  <si>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</si>
  <si>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</si>
  <si>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</si>
  <si>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</si>
  <si>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</si>
  <si>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</si>
  <si>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</si>
  <si>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</si>
  <si>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</si>
  <si>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</si>
  <si>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</si>
  <si>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</si>
  <si>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</si>
  <si>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</si>
  <si>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</si>
  <si>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</si>
  <si>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</si>
  <si>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</si>
  <si>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</si>
  <si>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</si>
  <si>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</si>
  <si>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</si>
  <si>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</si>
  <si>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</si>
  <si>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</si>
  <si>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</si>
  <si>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</si>
  <si>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</si>
  <si>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</si>
  <si>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</si>
  <si>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</si>
  <si>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</si>
  <si>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</si>
  <si>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</si>
  <si>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</si>
  <si>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</si>
  <si>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</si>
  <si>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</si>
  <si>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</si>
  <si>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</si>
  <si>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</si>
  <si>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</si>
  <si>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</si>
  <si>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</si>
  <si>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</si>
  <si>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</si>
  <si>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</si>
  <si>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</si>
  <si>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</si>
  <si>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</si>
  <si>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</si>
  <si>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</si>
  <si>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</si>
  <si>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</si>
  <si>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</si>
  <si>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</si>
  <si>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</si>
  <si>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</si>
  <si>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</si>
  <si>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</si>
  <si>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</si>
  <si>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</si>
  <si>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</si>
  <si>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</si>
  <si>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</si>
  <si>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</si>
  <si>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</si>
  <si>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</si>
  <si>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</si>
  <si>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</si>
  <si>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</si>
  <si>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</si>
  <si>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</si>
  <si>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</si>
  <si>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</si>
  <si>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</si>
  <si>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</si>
  <si>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</si>
  <si>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</si>
  <si>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</si>
  <si>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</si>
  <si>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</si>
  <si>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</si>
  <si>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</si>
  <si>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</si>
  <si>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</si>
  <si>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</si>
  <si>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</si>
  <si>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</si>
  <si>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</si>
  <si>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</si>
  <si>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</si>
  <si>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</si>
  <si>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</si>
  <si>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</si>
  <si>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</si>
  <si>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</si>
  <si>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</si>
  <si>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</si>
  <si>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</si>
  <si>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</si>
  <si>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</si>
  <si>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</si>
  <si>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</si>
  <si>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</si>
  <si>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</si>
  <si>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</si>
  <si>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</si>
  <si>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</si>
  <si>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</si>
  <si>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</si>
  <si>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</si>
  <si>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</si>
  <si>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</si>
  <si>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</si>
  <si>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</si>
  <si>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</si>
  <si>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</si>
  <si>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</si>
  <si>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</si>
  <si>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</si>
  <si>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</si>
  <si>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</si>
  <si>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</si>
  <si>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</si>
  <si>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</si>
  <si>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</si>
  <si>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</si>
  <si>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</si>
  <si>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</si>
  <si>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</si>
  <si>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</si>
  <si>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</si>
  <si>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</si>
  <si>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</si>
  <si>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</si>
  <si>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</si>
  <si>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</si>
  <si>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</si>
  <si>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</si>
  <si>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</si>
  <si>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</si>
  <si>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</si>
  <si>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</si>
  <si>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</si>
  <si>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</si>
  <si>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</si>
  <si>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</si>
  <si>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</si>
  <si>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</si>
  <si>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</si>
  <si>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</si>
  <si>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</si>
  <si>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</si>
  <si>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</si>
  <si>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</si>
  <si>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</si>
  <si>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</si>
  <si>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</si>
  <si>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</si>
  <si>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</si>
  <si>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</si>
  <si>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</si>
  <si>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</si>
  <si>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</si>
  <si>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</si>
  <si>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</si>
  <si>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</si>
  <si>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</si>
  <si>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</si>
  <si>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</si>
  <si>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</si>
  <si>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</si>
  <si>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</si>
  <si>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</si>
  <si>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</si>
  <si>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</si>
  <si>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</si>
  <si>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</si>
  <si>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</si>
  <si>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</si>
  <si>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</si>
  <si>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</si>
  <si>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</si>
  <si>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</si>
  <si>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</si>
  <si>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</si>
  <si>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</si>
  <si>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</si>
  <si>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</si>
  <si>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</si>
  <si>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</si>
  <si>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</si>
  <si>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</si>
  <si>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</si>
  <si>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</si>
  <si>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</si>
  <si>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</si>
  <si>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</si>
  <si>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</si>
  <si>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</si>
  <si>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</si>
  <si>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</si>
  <si>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</si>
  <si>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</si>
  <si>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</si>
  <si>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</si>
  <si>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</si>
  <si>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</si>
  <si>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</si>
  <si>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</si>
  <si>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</si>
  <si>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</si>
  <si>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</si>
  <si>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</si>
  <si>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</si>
  <si>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</si>
  <si>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</si>
  <si>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</si>
  <si>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</si>
  <si>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</si>
  <si>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</si>
  <si>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</si>
  <si>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</si>
  <si>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</si>
  <si>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</si>
  <si>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</si>
  <si>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</si>
  <si>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</si>
  <si>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</si>
  <si>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</si>
  <si>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</si>
  <si>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</si>
  <si>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</si>
  <si>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</si>
  <si>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</si>
  <si>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</si>
  <si>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</si>
  <si>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</si>
  <si>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</si>
  <si>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</si>
  <si>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</si>
  <si>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</si>
  <si>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</si>
  <si>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</si>
  <si>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</si>
  <si>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</si>
  <si>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</si>
  <si>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</si>
  <si>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</si>
  <si>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</si>
  <si>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</si>
  <si>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</si>
  <si>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</si>
  <si>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</si>
  <si>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</si>
  <si>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</si>
  <si>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</si>
  <si>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</si>
  <si>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</si>
  <si>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</si>
  <si>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</si>
  <si>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</si>
  <si>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</si>
  <si>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</si>
  <si>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</si>
  <si>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</si>
  <si>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</si>
  <si>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</si>
  <si>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</si>
  <si>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</si>
  <si>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</si>
  <si>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</si>
  <si>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</si>
  <si>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</si>
  <si>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</si>
  <si>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</si>
  <si>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</si>
  <si>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</si>
  <si>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</si>
  <si>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</si>
  <si>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</si>
  <si>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</si>
  <si>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</si>
  <si>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</si>
  <si>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</si>
  <si>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</si>
  <si>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</si>
  <si>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</si>
  <si>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</si>
  <si>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</si>
  <si>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</si>
  <si>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</si>
  <si>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</si>
  <si>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</si>
  <si>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</si>
  <si>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</si>
  <si>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</si>
  <si>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</si>
  <si>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</si>
  <si>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</si>
  <si>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</si>
  <si>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</si>
  <si>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</si>
  <si>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</si>
  <si>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</si>
  <si>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</si>
  <si>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</si>
  <si>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</si>
  <si>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</si>
  <si>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</si>
  <si>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</si>
  <si>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</si>
  <si>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</si>
  <si>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</si>
  <si>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</si>
  <si>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</si>
  <si>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</si>
  <si>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</si>
  <si>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</si>
  <si>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</si>
  <si>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</si>
  <si>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</si>
  <si>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</si>
  <si>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</si>
  <si>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</si>
  <si>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</si>
  <si>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</si>
  <si>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</si>
  <si>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</si>
  <si>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</si>
  <si>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</si>
  <si>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</si>
  <si>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</si>
  <si>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</si>
  <si>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</si>
  <si>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</si>
  <si>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</si>
  <si>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</si>
  <si>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</si>
  <si>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</si>
  <si>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</si>
  <si>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</si>
  <si>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</si>
  <si>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</si>
  <si>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</si>
  <si>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</si>
  <si>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</si>
  <si>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</si>
  <si>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</si>
  <si>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</si>
  <si>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</si>
  <si>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</si>
  <si>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</si>
  <si>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</si>
  <si>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</si>
  <si>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</si>
  <si>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</si>
  <si>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</si>
  <si>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</si>
  <si>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</si>
  <si>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</si>
  <si>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</si>
  <si>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</si>
  <si>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</si>
  <si>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</si>
  <si>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</si>
  <si>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</si>
  <si>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</si>
  <si>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</si>
  <si>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</si>
  <si>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</si>
  <si>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</si>
  <si>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</si>
  <si>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</si>
  <si>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</si>
  <si>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</si>
  <si>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</si>
  <si>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</si>
  <si>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</si>
  <si>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</si>
  <si>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</si>
  <si>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</si>
  <si>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</si>
  <si>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</si>
  <si>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</si>
  <si>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</si>
  <si>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</si>
  <si>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</si>
  <si>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</si>
  <si>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</si>
  <si>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</si>
  <si>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</si>
  <si>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</si>
  <si>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</si>
  <si>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</si>
  <si>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</si>
  <si>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</si>
  <si>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</si>
  <si>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</si>
  <si>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</si>
  <si>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</si>
  <si>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</si>
  <si>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</si>
  <si>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</si>
  <si>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</si>
  <si>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</si>
  <si>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</si>
  <si>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</si>
  <si>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</si>
  <si>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</si>
  <si>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</si>
  <si>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</si>
  <si>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</si>
  <si>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</si>
  <si>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</si>
  <si>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</si>
  <si>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</si>
  <si>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</si>
  <si>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</si>
  <si>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</si>
  <si>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</si>
  <si>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</si>
  <si>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</si>
  <si>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</si>
  <si>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</si>
  <si>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</si>
  <si>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</si>
  <si>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</si>
  <si>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</si>
  <si>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</si>
  <si>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</si>
  <si>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</si>
  <si>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</si>
  <si>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</si>
  <si>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</si>
  <si>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</si>
  <si>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</si>
  <si>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</si>
  <si>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</si>
  <si>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</si>
  <si>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</si>
  <si>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</si>
  <si>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</si>
  <si>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</si>
  <si>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</si>
  <si>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</si>
  <si>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</si>
  <si>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</si>
  <si>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</si>
  <si>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</si>
  <si>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</si>
  <si>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</si>
  <si>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</si>
  <si>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</si>
  <si>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</si>
  <si>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</si>
  <si>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</si>
  <si>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</si>
  <si>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</si>
  <si>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</si>
  <si>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</si>
  <si>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</si>
  <si>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</si>
  <si>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</si>
  <si>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</si>
  <si>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</si>
  <si>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</si>
  <si>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</si>
  <si>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</si>
  <si>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</si>
  <si>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</si>
  <si>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</si>
  <si>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</si>
  <si>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</si>
  <si>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</si>
  <si>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</si>
  <si>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</si>
  <si>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</si>
  <si>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</si>
  <si>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</si>
  <si>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</si>
  <si>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</si>
  <si>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</si>
  <si>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</si>
  <si>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</si>
  <si>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</si>
  <si>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</si>
  <si>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</si>
  <si>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</si>
  <si>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</si>
  <si>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</si>
  <si>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</si>
  <si>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</si>
  <si>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</si>
  <si>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</si>
  <si>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</si>
  <si>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</si>
  <si>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</si>
  <si>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</si>
  <si>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</si>
  <si>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</si>
  <si>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</si>
  <si>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</si>
  <si>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</si>
  <si>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</si>
  <si>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</si>
  <si>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</si>
  <si>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</si>
  <si>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</si>
  <si>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</si>
  <si>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</si>
  <si>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</si>
  <si>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</si>
  <si>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</si>
  <si>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</si>
  <si>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</si>
  <si>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</si>
  <si>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</si>
  <si>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</si>
  <si>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</si>
  <si>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</si>
  <si>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</si>
  <si>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</si>
  <si>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</si>
  <si>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</si>
  <si>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</si>
  <si>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</si>
  <si>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</si>
  <si>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</si>
  <si>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</si>
  <si>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</si>
  <si>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</si>
  <si>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</si>
  <si>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</si>
  <si>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</si>
  <si>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</si>
  <si>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</si>
  <si>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</si>
  <si>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</si>
  <si>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</si>
  <si>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</si>
  <si>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</si>
  <si>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</si>
  <si>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</si>
  <si>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</si>
  <si>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</si>
  <si>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</si>
  <si>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</si>
  <si>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</si>
  <si>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</si>
  <si>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</si>
  <si>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</si>
  <si>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</si>
  <si>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</si>
  <si>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</si>
  <si>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</si>
  <si>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</si>
  <si>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</si>
  <si>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</si>
  <si>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</si>
  <si>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</si>
  <si>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</si>
  <si>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</si>
  <si>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</si>
  <si>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</si>
  <si>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</si>
  <si>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</si>
  <si>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</si>
  <si>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</si>
  <si>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</si>
  <si>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</si>
  <si>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</si>
  <si>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</si>
  <si>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</si>
  <si>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</si>
  <si>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</si>
  <si>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</si>
  <si>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</si>
  <si>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</si>
  <si>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</si>
  <si>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</si>
  <si>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</si>
  <si>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</si>
  <si>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</si>
  <si>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</si>
  <si>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</si>
  <si>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</si>
  <si>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</si>
  <si>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</si>
  <si>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</si>
  <si>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</si>
  <si>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</si>
  <si>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</si>
  <si>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</si>
  <si>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</si>
  <si>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</si>
  <si>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</si>
  <si>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</si>
  <si>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</si>
  <si>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</si>
  <si>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</si>
  <si>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</si>
  <si>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</si>
  <si>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</si>
  <si>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</si>
  <si>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</si>
  <si>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</si>
  <si>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</si>
  <si>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</si>
  <si>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</si>
  <si>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</si>
  <si>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</si>
  <si>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</si>
  <si>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</si>
  <si>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</si>
  <si>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</si>
  <si>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</si>
  <si>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</si>
  <si>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</si>
  <si>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</si>
  <si>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</si>
  <si>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</si>
  <si>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</si>
  <si>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</si>
  <si>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</si>
  <si>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</si>
  <si>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</si>
  <si>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</si>
  <si>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</si>
  <si>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</si>
  <si>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</si>
  <si>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</si>
  <si>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</si>
  <si>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</si>
  <si>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</si>
  <si>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</si>
  <si>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</si>
  <si>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</si>
  <si>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</si>
  <si>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</si>
  <si>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</si>
  <si>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</si>
  <si>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</si>
  <si>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</si>
  <si>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</si>
  <si>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</si>
  <si>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</si>
  <si>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</si>
  <si>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</si>
  <si>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</si>
  <si>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</si>
  <si>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</si>
  <si>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</si>
  <si>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</si>
  <si>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</si>
  <si>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</si>
  <si>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</si>
  <si>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</si>
  <si>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</si>
  <si>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</si>
  <si>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</si>
  <si>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</si>
  <si>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</si>
  <si>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</si>
  <si>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</si>
  <si>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</si>
  <si>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</si>
  <si>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</si>
  <si>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</si>
  <si>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</si>
  <si>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</si>
  <si>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</si>
  <si>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</si>
  <si>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</si>
  <si>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</si>
  <si>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</si>
  <si>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</si>
  <si>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</si>
  <si>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</si>
  <si>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</si>
  <si>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</si>
  <si>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</si>
  <si>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</si>
  <si>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</si>
  <si>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</si>
  <si>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</si>
  <si>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</si>
  <si>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</si>
  <si>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</si>
  <si>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</si>
  <si>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</si>
  <si>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</si>
  <si>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</si>
  <si>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</si>
  <si>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</si>
  <si>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</si>
  <si>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</si>
  <si>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</si>
  <si>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</si>
  <si>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</si>
  <si>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</si>
  <si>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</si>
  <si>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</si>
  <si>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</si>
  <si>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</si>
  <si>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</si>
  <si>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</si>
  <si>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</si>
  <si>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</si>
  <si>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</si>
  <si>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</si>
  <si>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</si>
  <si>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</si>
  <si>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</si>
  <si>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</si>
  <si>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</si>
  <si>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</si>
  <si>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</si>
  <si>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</si>
  <si>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</si>
  <si>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</si>
  <si>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</si>
  <si>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</si>
  <si>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</si>
  <si>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</si>
  <si>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</si>
  <si>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</si>
  <si>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</si>
  <si>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</si>
  <si>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</si>
  <si>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</si>
  <si>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</si>
  <si>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</si>
  <si>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</si>
  <si>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</si>
  <si>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</si>
  <si>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</si>
  <si>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</si>
  <si>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</si>
  <si>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</si>
  <si>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</si>
  <si>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</si>
  <si>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</si>
  <si>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</si>
  <si>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</si>
  <si>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</si>
  <si>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</si>
  <si>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</si>
  <si>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</si>
  <si>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</si>
  <si>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</si>
  <si>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</si>
  <si>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</si>
  <si>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</si>
  <si>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</si>
  <si>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</si>
  <si>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</si>
  <si>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</si>
  <si>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</si>
  <si>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</si>
  <si>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</si>
  <si>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</si>
  <si>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</si>
  <si>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</si>
  <si>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</si>
  <si>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</si>
  <si>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</si>
  <si>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</si>
  <si>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</si>
  <si>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</si>
  <si>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</si>
  <si>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</si>
  <si>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</si>
  <si>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</si>
  <si>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</si>
  <si>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</si>
  <si>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</si>
  <si>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</si>
  <si>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</si>
  <si>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</si>
  <si>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</si>
  <si>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</si>
  <si>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</si>
  <si>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</si>
  <si>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</si>
  <si>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</si>
  <si>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</si>
  <si>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</si>
  <si>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</si>
  <si>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</si>
  <si>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</si>
  <si>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</si>
  <si>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</si>
  <si>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</si>
  <si>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</si>
  <si>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</si>
  <si>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</si>
  <si>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</si>
  <si>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</si>
  <si>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</si>
  <si>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</si>
  <si>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</si>
  <si>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</si>
  <si>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</si>
  <si>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</si>
  <si>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</si>
  <si>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</si>
  <si>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</si>
  <si>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</si>
  <si>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</si>
  <si>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</si>
  <si>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</si>
  <si>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</si>
  <si>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</si>
  <si>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</si>
  <si>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</si>
  <si>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</si>
  <si>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</si>
  <si>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</si>
  <si>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</si>
  <si>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</si>
  <si>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</si>
  <si>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</si>
  <si>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</si>
  <si>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</si>
  <si>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</si>
  <si>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</si>
  <si>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</si>
  <si>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</si>
  <si>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</si>
  <si>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</si>
  <si>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</si>
  <si>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</si>
  <si>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</si>
  <si>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</si>
  <si>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</si>
  <si>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</si>
  <si>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</si>
  <si>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</si>
  <si>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</si>
  <si>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</si>
  <si>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</si>
  <si>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</si>
  <si>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</si>
  <si>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</si>
  <si>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</si>
  <si>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</si>
  <si>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</si>
  <si>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</si>
  <si>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</si>
  <si>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</si>
  <si>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</si>
  <si>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</si>
  <si>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</si>
  <si>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</si>
  <si>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</si>
  <si>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</si>
  <si>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</si>
  <si>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</si>
  <si>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</si>
  <si>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</si>
  <si>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</si>
  <si>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</si>
  <si>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</si>
  <si>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</si>
  <si>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</si>
  <si>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</si>
  <si>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</si>
  <si>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</si>
  <si>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</si>
  <si>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</si>
  <si>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</si>
  <si>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</si>
  <si>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</si>
  <si>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</si>
  <si>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</si>
  <si>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</si>
  <si>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</si>
  <si>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</si>
  <si>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</si>
  <si>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</si>
  <si>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</si>
  <si>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</si>
  <si>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</si>
  <si>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</si>
  <si>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</si>
  <si>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</si>
  <si>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</si>
  <si>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</si>
  <si>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</si>
  <si>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</si>
  <si>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</si>
  <si>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</si>
  <si>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</si>
  <si>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</si>
  <si>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</si>
  <si>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</si>
  <si>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</si>
  <si>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</si>
  <si>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</si>
  <si>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</si>
  <si>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</si>
  <si>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</si>
  <si>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</si>
  <si>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</si>
  <si>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</si>
  <si>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</si>
  <si>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</si>
  <si>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</si>
  <si>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</si>
  <si>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</si>
  <si>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</si>
  <si>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</si>
  <si>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</si>
  <si>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</si>
  <si>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</si>
  <si>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</si>
  <si>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</si>
  <si>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</si>
  <si>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</si>
  <si>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</si>
  <si>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</si>
  <si>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</si>
  <si>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</si>
  <si>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</si>
  <si>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</si>
  <si>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</si>
  <si>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</si>
  <si>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</si>
  <si>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</si>
  <si>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</si>
  <si>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</si>
  <si>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</si>
  <si>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</si>
  <si>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</si>
  <si>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</si>
  <si>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</si>
  <si>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</si>
  <si>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</si>
  <si>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</si>
  <si>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</si>
  <si>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</si>
  <si>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</si>
  <si>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</si>
  <si>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</si>
  <si>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</si>
  <si>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</si>
  <si>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</si>
  <si>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</si>
  <si>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</si>
  <si>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</si>
  <si>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</si>
  <si>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</si>
  <si>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</si>
  <si>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</si>
  <si>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</si>
  <si>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</si>
  <si>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</si>
  <si>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</si>
  <si>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</si>
  <si>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</si>
  <si>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</si>
  <si>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</si>
  <si>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</si>
  <si>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</si>
  <si>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</si>
  <si>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</si>
  <si>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</si>
  <si>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</si>
  <si>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</si>
  <si>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</si>
  <si>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</si>
  <si>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</si>
  <si>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</si>
  <si>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</si>
  <si>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</si>
  <si>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</si>
  <si>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</si>
  <si>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</si>
  <si>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</si>
  <si>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</si>
  <si>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</si>
  <si>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</si>
  <si>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</si>
  <si>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</si>
  <si>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</si>
  <si>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</si>
  <si>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</si>
  <si>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</si>
  <si>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</si>
  <si>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</si>
  <si>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</si>
  <si>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</si>
  <si>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</si>
  <si>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</si>
  <si>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</si>
  <si>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</si>
  <si>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</si>
  <si>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</si>
  <si>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</si>
  <si>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</si>
  <si>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</si>
  <si>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</si>
  <si>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</si>
  <si>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</si>
  <si>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</si>
  <si>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</si>
  <si>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</si>
  <si>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</si>
  <si>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</si>
  <si>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</si>
  <si>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</si>
  <si>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</si>
  <si>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</si>
  <si>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</si>
  <si>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</si>
  <si>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</si>
  <si>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</si>
  <si>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</si>
  <si>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</si>
  <si>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</si>
  <si>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</si>
  <si>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</si>
  <si>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</si>
  <si>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</si>
  <si>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</si>
  <si>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</si>
  <si>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</si>
  <si>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</si>
  <si>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</si>
  <si>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</si>
  <si>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</si>
  <si>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</si>
  <si>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</si>
  <si>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</si>
  <si>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</si>
  <si>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</si>
  <si>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</si>
  <si>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</si>
  <si>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</si>
  <si>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</si>
  <si>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</si>
  <si>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</si>
  <si>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</si>
  <si>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</si>
  <si>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</si>
  <si>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</si>
  <si>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</si>
  <si>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</si>
  <si>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</si>
  <si>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</si>
  <si>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</si>
  <si>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</si>
  <si>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</si>
  <si>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</si>
  <si>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</si>
  <si>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</si>
  <si>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</si>
  <si>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</si>
  <si>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</si>
  <si>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</si>
  <si>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</si>
  <si>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</si>
  <si>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</si>
  <si>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</si>
  <si>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</si>
  <si>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</si>
  <si>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</si>
  <si>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</si>
  <si>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</si>
  <si>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</si>
  <si>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</si>
  <si>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</si>
  <si>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</si>
  <si>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</si>
  <si>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</si>
  <si>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</si>
  <si>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</si>
  <si>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</si>
  <si>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</si>
  <si>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</si>
  <si>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</si>
  <si>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</si>
  <si>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</si>
  <si>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</si>
  <si>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</si>
  <si>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</si>
  <si>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</si>
  <si>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</si>
  <si>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</si>
  <si>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</si>
  <si>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</si>
  <si>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</si>
  <si>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</si>
  <si>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</si>
  <si>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</si>
  <si>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</si>
  <si>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</si>
  <si>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</si>
  <si>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</si>
  <si>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</si>
  <si>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</si>
  <si>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</si>
  <si>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</si>
  <si>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</si>
  <si>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</si>
  <si>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</si>
  <si>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</si>
  <si>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</si>
  <si>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</si>
  <si>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</si>
  <si>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</si>
  <si>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</si>
  <si>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</si>
  <si>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</si>
  <si>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</si>
  <si>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</si>
  <si>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</si>
  <si>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</si>
  <si>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</si>
  <si>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</si>
  <si>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</si>
  <si>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</si>
  <si>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</si>
  <si>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</si>
  <si>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</si>
  <si>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</si>
  <si>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</si>
  <si>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</si>
  <si>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</si>
  <si>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</si>
  <si>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</si>
  <si>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</si>
  <si>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</si>
  <si>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</si>
  <si>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</si>
  <si>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</si>
  <si>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</si>
  <si>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</si>
  <si>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</si>
  <si>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</si>
  <si>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</si>
  <si>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</si>
  <si>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</si>
  <si>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</si>
  <si>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</si>
  <si>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</si>
  <si>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</si>
  <si>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</si>
  <si>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</si>
  <si>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</si>
  <si>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</si>
  <si>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</si>
  <si>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</si>
  <si>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</si>
  <si>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</si>
  <si>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</si>
  <si>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</si>
  <si>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</si>
  <si>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</si>
  <si>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</si>
  <si>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</si>
  <si>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</si>
  <si>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</si>
  <si>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</si>
  <si>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</si>
  <si>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</si>
  <si>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</si>
  <si>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</si>
  <si>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</si>
  <si>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</si>
  <si>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</si>
  <si>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</si>
  <si>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</si>
  <si>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</si>
  <si>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</si>
  <si>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</si>
  <si>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</si>
  <si>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</si>
  <si>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</si>
  <si>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</si>
  <si>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</si>
  <si>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</si>
  <si>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</si>
  <si>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</si>
  <si>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</si>
  <si>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</si>
  <si>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</si>
  <si>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</si>
  <si>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</si>
  <si>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</si>
  <si>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</si>
  <si>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</si>
  <si>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</si>
  <si>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</si>
  <si>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</si>
  <si>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</si>
  <si>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</si>
  <si>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</si>
  <si>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</si>
  <si>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</si>
  <si>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</si>
  <si>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</si>
  <si>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</si>
  <si>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</si>
  <si>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</si>
  <si>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</si>
  <si>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</si>
  <si>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</si>
  <si>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</si>
  <si>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</si>
  <si>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</si>
  <si>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</si>
  <si>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</si>
  <si>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</si>
  <si>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</si>
  <si>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</si>
  <si>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</si>
  <si>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</si>
  <si>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</si>
  <si>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</si>
  <si>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</si>
  <si>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</si>
  <si>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</si>
  <si>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</si>
  <si>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</si>
  <si>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</si>
  <si>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</si>
  <si>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</si>
  <si>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</si>
  <si>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</si>
  <si>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</si>
  <si>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</si>
  <si>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</si>
  <si>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</si>
  <si>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</si>
  <si>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</si>
  <si>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</si>
  <si>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</si>
  <si>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</si>
  <si>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</si>
  <si>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</si>
  <si>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</si>
  <si>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</si>
  <si>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</si>
  <si>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</si>
  <si>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</si>
  <si>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</si>
  <si>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</si>
  <si>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</si>
  <si>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</si>
  <si>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</si>
  <si>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</si>
  <si>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</si>
  <si>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</si>
  <si>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</si>
  <si>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</si>
  <si>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</si>
  <si>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</si>
  <si>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</si>
  <si>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</si>
  <si>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</si>
  <si>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</si>
  <si>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</si>
  <si>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</si>
  <si>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</si>
  <si>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</si>
  <si>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</si>
  <si>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</si>
  <si>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</si>
  <si>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</si>
  <si>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</si>
  <si>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</si>
  <si>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</si>
  <si>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</si>
  <si>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</si>
  <si>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</si>
  <si>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</si>
  <si>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</si>
  <si>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</si>
  <si>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</si>
  <si>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</si>
  <si>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</si>
  <si>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</si>
  <si>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</si>
  <si>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</si>
  <si>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</si>
  <si>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</si>
  <si>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</si>
  <si>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</si>
  <si>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</si>
  <si>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</si>
  <si>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</si>
  <si>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</si>
  <si>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</si>
  <si>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</si>
  <si>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</si>
  <si>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</si>
  <si>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</si>
  <si>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</si>
  <si>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</si>
  <si>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</si>
  <si>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</si>
  <si>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</si>
  <si>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</si>
  <si>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</si>
  <si>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</si>
  <si>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</si>
  <si>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</si>
  <si>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</si>
  <si>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</si>
  <si>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</si>
  <si>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</si>
  <si>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</si>
  <si>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</si>
  <si>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</si>
  <si>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</si>
  <si>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</si>
  <si>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</si>
  <si>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</si>
  <si>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</si>
  <si>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</si>
  <si>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</si>
  <si>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</si>
  <si>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</si>
  <si>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</si>
  <si>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</si>
  <si>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</si>
  <si>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</si>
  <si>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</si>
  <si>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</si>
  <si>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</si>
  <si>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</si>
  <si>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</si>
  <si>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</si>
  <si>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</si>
  <si>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</si>
  <si>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</si>
  <si>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</si>
  <si>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</si>
  <si>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</si>
  <si>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</si>
  <si>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</si>
  <si>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</si>
  <si>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</si>
  <si>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</si>
  <si>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</si>
  <si>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</si>
  <si>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</si>
  <si>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</si>
  <si>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</si>
  <si>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</si>
  <si>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</si>
  <si>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</si>
  <si>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</si>
  <si>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</si>
  <si>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</si>
  <si>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</si>
  <si>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</si>
  <si>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</si>
  <si>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</si>
  <si>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</si>
  <si>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</si>
  <si>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</si>
  <si>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</si>
  <si>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</si>
  <si>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</si>
  <si>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</si>
  <si>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</si>
  <si>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</si>
  <si>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</si>
  <si>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</si>
  <si>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</si>
  <si>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</si>
  <si>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</si>
  <si>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</si>
  <si>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</si>
  <si>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</si>
  <si>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</si>
  <si>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</si>
  <si>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</si>
  <si>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</si>
  <si>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</si>
  <si>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</si>
  <si>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</si>
  <si>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</si>
  <si>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</si>
  <si>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</si>
  <si>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</si>
  <si>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</si>
  <si>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</si>
  <si>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</si>
  <si>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</si>
  <si>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</si>
  <si>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</si>
  <si>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</si>
  <si>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</si>
  <si>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</si>
  <si>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</si>
  <si>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</si>
  <si>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</si>
  <si>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</si>
  <si>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</si>
  <si>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</si>
  <si>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</si>
  <si>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</si>
  <si>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</si>
  <si>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</si>
  <si>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</si>
  <si>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</si>
  <si>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</si>
  <si>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</si>
  <si>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</si>
  <si>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</si>
  <si>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</si>
  <si>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</si>
  <si>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</si>
  <si>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</si>
  <si>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</si>
  <si>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</si>
  <si>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</si>
  <si>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</si>
  <si>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</si>
  <si>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</si>
  <si>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</si>
  <si>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</si>
  <si>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</si>
  <si>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</si>
  <si>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</si>
  <si>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</si>
  <si>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</si>
  <si>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</si>
  <si>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</si>
  <si>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</si>
  <si>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</si>
  <si>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</si>
  <si>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</si>
  <si>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</si>
  <si>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</si>
  <si>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</si>
  <si>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</si>
  <si>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</si>
  <si>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</si>
  <si>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</si>
  <si>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</si>
  <si>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</si>
  <si>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</si>
  <si>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</si>
  <si>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</si>
  <si>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</si>
  <si>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</si>
  <si>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</si>
  <si>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</si>
  <si>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</si>
  <si>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</si>
  <si>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</si>
  <si>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</si>
  <si>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</si>
  <si>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</si>
  <si>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</si>
  <si>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</si>
  <si>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</si>
  <si>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</si>
  <si>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</si>
  <si>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</si>
  <si>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</si>
  <si>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</si>
  <si>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</si>
  <si>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</si>
  <si>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</si>
  <si>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</si>
  <si>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</si>
  <si>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</si>
  <si>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</si>
  <si>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</si>
  <si>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</si>
  <si>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</si>
  <si>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</si>
  <si>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</si>
  <si>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</si>
  <si>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</si>
  <si>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</si>
  <si>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</si>
  <si>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</si>
  <si>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</si>
  <si>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</si>
  <si>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</si>
  <si>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</si>
  <si>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</si>
  <si>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</si>
  <si>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</si>
  <si>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</si>
  <si>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</si>
  <si>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</si>
  <si>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</si>
  <si>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</si>
  <si>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</si>
  <si>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</si>
  <si>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</si>
  <si>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</si>
  <si>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</si>
  <si>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</si>
  <si>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</si>
  <si>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</si>
  <si>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</si>
  <si>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</si>
  <si>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</si>
  <si>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</si>
  <si>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</si>
  <si>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</si>
  <si>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</si>
  <si>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</si>
  <si>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</si>
  <si>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</si>
  <si>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</si>
  <si>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</si>
  <si>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</si>
  <si>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</si>
  <si>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</si>
  <si>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</si>
  <si>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</si>
  <si>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</si>
  <si>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</si>
  <si>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</si>
  <si>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</si>
  <si>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</si>
  <si>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</si>
  <si>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</si>
  <si>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</si>
  <si>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</si>
  <si>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</si>
  <si>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</si>
  <si>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</si>
  <si>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</si>
  <si>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</si>
  <si>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</si>
  <si>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</si>
  <si>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</si>
  <si>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</si>
  <si>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</si>
  <si>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</si>
  <si>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</si>
  <si>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</si>
  <si>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</si>
  <si>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</si>
  <si>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</si>
  <si>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</si>
  <si>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</si>
  <si>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</si>
  <si>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</si>
  <si>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</si>
  <si>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</si>
  <si>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</si>
  <si>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</si>
  <si>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</si>
  <si>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</si>
  <si>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</si>
  <si>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</si>
  <si>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</si>
  <si>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</si>
  <si>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</si>
  <si>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</si>
  <si>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</si>
  <si>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</si>
  <si>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</si>
  <si>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</si>
  <si>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</si>
  <si>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</si>
  <si>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</si>
  <si>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</si>
  <si>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</si>
  <si>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</si>
  <si>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</si>
  <si>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</si>
  <si>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</si>
  <si>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</si>
  <si>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</si>
  <si>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</si>
  <si>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</si>
  <si>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</si>
  <si>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</si>
  <si>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</si>
  <si>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</si>
  <si>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</si>
  <si>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</si>
  <si>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</si>
  <si>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</si>
  <si>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</si>
  <si>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</si>
  <si>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</si>
  <si>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</si>
  <si>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</si>
  <si>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</si>
  <si>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</si>
  <si>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</si>
  <si>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</si>
  <si>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</si>
  <si>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</si>
  <si>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</si>
  <si>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</si>
  <si>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</si>
  <si>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</si>
  <si>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</si>
  <si>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</si>
  <si>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</si>
  <si>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</si>
  <si>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</si>
  <si>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</si>
  <si>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</si>
  <si>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</si>
  <si>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</si>
  <si>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</si>
  <si>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</si>
  <si>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</si>
  <si>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</si>
  <si>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</si>
  <si>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</si>
  <si>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</si>
  <si>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</si>
  <si>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</si>
  <si>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</si>
  <si>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</si>
  <si>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</si>
  <si>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</si>
  <si>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</si>
  <si>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</si>
  <si>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</si>
  <si>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</si>
  <si>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</si>
  <si>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</si>
  <si>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</si>
  <si>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</si>
  <si>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</si>
  <si>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</si>
  <si>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</si>
  <si>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</si>
  <si>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</si>
  <si>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</si>
  <si>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</si>
  <si>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</si>
  <si>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</si>
  <si>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</si>
  <si>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</si>
  <si>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</si>
  <si>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</si>
  <si>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</si>
  <si>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</si>
  <si>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</si>
  <si>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</si>
  <si>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</si>
  <si>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</si>
  <si>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</si>
  <si>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</si>
  <si>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</si>
  <si>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</si>
  <si>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</si>
  <si>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</si>
  <si>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</si>
  <si>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</si>
  <si>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</si>
  <si>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</si>
  <si>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</si>
  <si>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</si>
  <si>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</si>
  <si>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</si>
  <si>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</si>
  <si>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</si>
  <si>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</si>
  <si>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</si>
  <si>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</si>
  <si>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</si>
  <si>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</si>
  <si>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</si>
  <si>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</si>
  <si>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</si>
  <si>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</si>
  <si>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</si>
  <si>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</si>
  <si>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</si>
  <si>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</si>
  <si>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</si>
  <si>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</si>
  <si>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</si>
  <si>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</si>
  <si>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</si>
  <si>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</si>
  <si>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</si>
  <si>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</si>
  <si>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</si>
  <si>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</si>
  <si>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</si>
  <si>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</si>
  <si>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</si>
  <si>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</si>
  <si>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</si>
  <si>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</si>
  <si>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</si>
  <si>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</si>
  <si>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</si>
  <si>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</si>
  <si>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</si>
  <si>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</si>
  <si>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</si>
  <si>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</si>
  <si>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</si>
  <si>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</si>
  <si>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</si>
  <si>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</si>
  <si>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</si>
  <si>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</si>
  <si>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</si>
  <si>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</si>
  <si>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</si>
  <si>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</si>
  <si>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</si>
  <si>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</si>
  <si>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</si>
  <si>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</si>
  <si>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</si>
  <si>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</si>
  <si>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</si>
  <si>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</si>
  <si>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</si>
  <si>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</si>
  <si>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</si>
  <si>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</si>
  <si>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</si>
  <si>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</si>
  <si>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</si>
  <si>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</si>
  <si>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</si>
  <si>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</si>
  <si>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</si>
  <si>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</si>
  <si>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</si>
  <si>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</si>
  <si>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</si>
  <si>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</si>
  <si>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</si>
  <si>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</si>
  <si>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</si>
  <si>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</si>
  <si>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</si>
  <si>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</si>
  <si>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</si>
  <si>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</si>
  <si>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</si>
  <si>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</si>
  <si>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</si>
  <si>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</si>
  <si>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</si>
  <si>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</si>
  <si>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</si>
  <si>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</si>
  <si>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</si>
  <si>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</si>
  <si>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</si>
  <si>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</si>
  <si>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</si>
  <si>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</si>
  <si>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</si>
  <si>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</si>
  <si>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</si>
  <si>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</si>
  <si>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</si>
  <si>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</si>
  <si>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</si>
  <si>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</si>
  <si>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</si>
  <si>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</si>
  <si>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</si>
  <si>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</si>
  <si>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</si>
  <si>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</si>
  <si>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</si>
  <si>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</si>
  <si>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</si>
  <si>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</si>
  <si>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</si>
  <si>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</si>
  <si>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</si>
  <si>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</si>
  <si>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</si>
  <si>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</si>
  <si>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</si>
  <si>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</si>
  <si>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</si>
  <si>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</si>
  <si>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</si>
  <si>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</si>
  <si>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</si>
  <si>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</si>
  <si>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</si>
  <si>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</si>
  <si>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</si>
  <si>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</si>
  <si>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</si>
  <si>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</si>
  <si>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</si>
  <si>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</si>
  <si>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</si>
  <si>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</si>
  <si>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</si>
  <si>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</si>
  <si>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</si>
  <si>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</si>
  <si>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</si>
  <si>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</si>
  <si>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</si>
  <si>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</si>
  <si>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</si>
  <si>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</si>
  <si>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</si>
  <si>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</si>
  <si>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</si>
  <si>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</si>
  <si>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</si>
  <si>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</si>
  <si>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</si>
  <si>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</si>
  <si>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</si>
  <si>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</si>
  <si>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</si>
  <si>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</si>
  <si>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</si>
  <si>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</si>
  <si>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</si>
  <si>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</si>
  <si>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</si>
  <si>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</si>
  <si>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</si>
  <si>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</si>
  <si>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</si>
  <si>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</si>
  <si>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</si>
  <si>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</si>
  <si>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</si>
  <si>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</si>
  <si>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</si>
  <si>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</si>
  <si>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</si>
  <si>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</si>
  <si>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</si>
  <si>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</si>
  <si>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</si>
  <si>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</si>
  <si>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</si>
  <si>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</si>
  <si>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</si>
  <si>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</si>
  <si>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</si>
  <si>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</si>
  <si>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</si>
  <si>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</si>
  <si>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</si>
  <si>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</si>
  <si>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</si>
  <si>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</si>
  <si>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</si>
  <si>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</si>
  <si>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</si>
  <si>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</si>
  <si>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</si>
  <si>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</si>
  <si>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</si>
  <si>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</si>
  <si>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</si>
  <si>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</si>
  <si>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</si>
  <si>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</si>
  <si>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</si>
  <si>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</si>
  <si>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</si>
  <si>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</si>
  <si>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</si>
  <si>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</si>
  <si>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</si>
  <si>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</si>
  <si>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</si>
  <si>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</si>
  <si>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</si>
  <si>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</si>
  <si>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</si>
  <si>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</si>
  <si>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</si>
  <si>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</si>
  <si>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</si>
  <si>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</si>
  <si>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</si>
  <si>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</si>
  <si>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</si>
  <si>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</si>
  <si>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</si>
  <si>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</si>
  <si>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</si>
  <si>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</si>
  <si>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</si>
  <si>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</si>
  <si>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</si>
  <si>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</si>
  <si>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</si>
  <si>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</si>
  <si>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</si>
  <si>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</si>
  <si>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</si>
  <si>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</si>
  <si>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</si>
  <si>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</si>
  <si>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</si>
  <si>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</si>
  <si>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</si>
  <si>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</si>
  <si>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</si>
  <si>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</si>
  <si>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</si>
  <si>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</si>
  <si>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</si>
  <si>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</si>
  <si>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</si>
  <si>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</si>
  <si>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</si>
  <si>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</si>
  <si>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</si>
  <si>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</si>
  <si>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</si>
  <si>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</si>
  <si>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</si>
  <si>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</si>
  <si>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</si>
  <si>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</si>
  <si>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</si>
  <si>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</si>
  <si>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</si>
  <si>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</si>
  <si>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</si>
  <si>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</si>
  <si>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</si>
  <si>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</si>
  <si>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</si>
  <si>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</si>
  <si>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</si>
  <si>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</si>
  <si>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</si>
  <si>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</si>
  <si>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</si>
  <si>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</si>
  <si>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</si>
  <si>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</si>
  <si>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</si>
  <si>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</si>
  <si>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</si>
  <si>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</si>
  <si>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</si>
  <si>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</si>
  <si>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</si>
  <si>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</si>
  <si>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</si>
  <si>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</si>
  <si>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</si>
  <si>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</si>
  <si>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</si>
  <si>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</si>
  <si>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</si>
  <si>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</si>
  <si>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</si>
  <si>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</si>
  <si>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</si>
  <si>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</si>
  <si>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</si>
  <si>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</si>
  <si>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</si>
  <si>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</si>
  <si>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</si>
  <si>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</si>
  <si>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</si>
  <si>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</si>
  <si>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</si>
  <si>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</si>
  <si>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</si>
  <si>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</si>
  <si>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</si>
  <si>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</si>
  <si>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</si>
  <si>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</si>
  <si>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</si>
  <si>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</si>
  <si>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</si>
  <si>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</si>
  <si>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</si>
  <si>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</si>
  <si>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</si>
  <si>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</si>
  <si>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</si>
  <si>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</si>
  <si>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</si>
  <si>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</si>
  <si>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</si>
  <si>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</si>
  <si>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</si>
  <si>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</si>
  <si>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</si>
  <si>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</si>
  <si>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</si>
  <si>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</si>
  <si>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</si>
  <si>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</si>
  <si>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</si>
  <si>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</si>
  <si>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</si>
  <si>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</si>
  <si>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</si>
  <si>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</si>
  <si>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</si>
  <si>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</si>
  <si>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</si>
  <si>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</si>
  <si>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</si>
  <si>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</si>
  <si>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</si>
  <si>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</si>
  <si>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</si>
  <si>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</si>
  <si>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</si>
  <si>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</si>
  <si>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</si>
  <si>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</si>
  <si>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</si>
  <si>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</si>
  <si>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</si>
  <si>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</si>
  <si>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</si>
  <si>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</si>
  <si>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</si>
  <si>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</si>
  <si>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</si>
  <si>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</si>
  <si>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</si>
  <si>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</si>
  <si>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</si>
  <si>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</si>
  <si>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</si>
  <si>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</si>
  <si>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</si>
  <si>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</si>
  <si>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</si>
  <si>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</si>
  <si>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</si>
  <si>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</si>
  <si>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</si>
  <si>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</si>
  <si>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</si>
  <si>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</si>
  <si>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</si>
  <si>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</si>
  <si>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</si>
  <si>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</si>
  <si>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</si>
  <si>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</si>
  <si>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</si>
  <si>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</si>
  <si>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</si>
  <si>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</si>
  <si>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</si>
  <si>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</si>
  <si>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</si>
  <si>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</si>
  <si>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</si>
  <si>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</si>
  <si>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</si>
  <si>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</si>
  <si>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</si>
  <si>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</si>
  <si>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</si>
  <si>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</si>
  <si>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</si>
  <si>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</si>
  <si>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</si>
  <si>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</si>
  <si>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</si>
  <si>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</si>
  <si>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</si>
  <si>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</si>
  <si>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</si>
  <si>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</si>
  <si>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</si>
  <si>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</si>
  <si>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</si>
  <si>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</si>
  <si>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</si>
  <si>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</si>
  <si>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</si>
  <si>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</si>
  <si>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</si>
  <si>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</si>
  <si>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</si>
  <si>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</si>
  <si>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</si>
  <si>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</si>
  <si>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</si>
  <si>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</si>
  <si>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</si>
  <si>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</si>
  <si>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</si>
  <si>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</si>
  <si>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</si>
  <si>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</si>
  <si>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</si>
  <si>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</si>
  <si>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</si>
  <si>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</si>
  <si>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</si>
  <si>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</si>
  <si>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</si>
  <si>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</si>
  <si>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</si>
  <si>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</si>
  <si>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</si>
  <si>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</si>
  <si>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</si>
  <si>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</si>
  <si>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</si>
  <si>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</si>
  <si>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</si>
  <si>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</si>
  <si>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</si>
  <si>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</si>
  <si>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</si>
  <si>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</si>
  <si>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</si>
  <si>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</si>
  <si>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</si>
  <si>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</si>
  <si>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</si>
  <si>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</si>
  <si>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</si>
  <si>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</si>
  <si>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</si>
  <si>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</si>
  <si>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</si>
  <si>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</si>
  <si>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</si>
  <si>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</si>
  <si>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</si>
  <si>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</si>
  <si>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</si>
  <si>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</si>
  <si>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</si>
  <si>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</si>
  <si>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</si>
  <si>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</si>
  <si>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</si>
  <si>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</si>
  <si>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</si>
  <si>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</si>
  <si>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</si>
  <si>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</si>
  <si>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</si>
  <si>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</si>
  <si>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</si>
  <si>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</si>
  <si>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</si>
  <si>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</si>
  <si>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</si>
  <si>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</si>
  <si>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</si>
  <si>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</si>
  <si>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</si>
  <si>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</si>
  <si>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</si>
  <si>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</si>
  <si>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</si>
  <si>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</si>
  <si>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</si>
  <si>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</si>
  <si>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</si>
  <si>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</si>
  <si>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</si>
  <si>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</si>
  <si>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</si>
  <si>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</si>
  <si>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</si>
  <si>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</si>
  <si>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</si>
  <si>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</si>
  <si>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</si>
  <si>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</si>
  <si>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</si>
  <si>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</si>
  <si>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</si>
  <si>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</si>
  <si>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</si>
  <si>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</si>
  <si>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</si>
  <si>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</si>
  <si>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</si>
  <si>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</si>
  <si>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</si>
  <si>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</si>
  <si>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</si>
  <si>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</si>
  <si>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</si>
  <si>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</si>
  <si>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</si>
  <si>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</si>
  <si>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</si>
  <si>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</si>
  <si>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</si>
  <si>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</si>
  <si>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</si>
  <si>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</si>
  <si>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</si>
  <si>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</si>
  <si>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</si>
  <si>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</si>
  <si>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</si>
  <si>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</si>
  <si>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</si>
  <si>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</si>
  <si>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</si>
  <si>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</si>
  <si>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</si>
  <si>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</si>
  <si>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</si>
  <si>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</si>
  <si>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</si>
  <si>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</si>
  <si>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</si>
  <si>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</si>
  <si>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</si>
  <si>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</si>
  <si>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</si>
  <si>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</si>
  <si>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</si>
  <si>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</si>
  <si>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</si>
  <si>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</si>
  <si>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</si>
  <si>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</si>
  <si>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</si>
  <si>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</si>
  <si>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</si>
  <si>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</si>
  <si>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</si>
  <si>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</si>
  <si>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</si>
  <si>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</si>
  <si>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</si>
  <si>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</si>
  <si>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</si>
  <si>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</si>
  <si>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</si>
  <si>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</si>
  <si>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</si>
  <si>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</si>
  <si>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</si>
  <si>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</si>
  <si>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</si>
  <si>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</si>
  <si>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</si>
  <si>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</si>
  <si>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</si>
  <si>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</si>
  <si>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</si>
  <si>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</si>
  <si>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</si>
  <si>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</si>
  <si>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</si>
  <si>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</si>
  <si>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</si>
  <si>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</si>
  <si>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</si>
  <si>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</si>
  <si>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</si>
  <si>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</si>
  <si>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</si>
  <si>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</si>
  <si>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</si>
  <si>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</si>
  <si>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</si>
  <si>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</si>
  <si>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</si>
  <si>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</si>
  <si>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</si>
  <si>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</si>
  <si>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</si>
  <si>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</si>
  <si>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</si>
  <si>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</si>
  <si>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</si>
  <si>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</si>
  <si>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</si>
  <si>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</si>
  <si>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</si>
  <si>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</si>
  <si>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</si>
  <si>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</si>
  <si>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</si>
  <si>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</si>
  <si>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</si>
  <si>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</si>
  <si>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</si>
  <si>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</si>
  <si>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</si>
  <si>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</si>
  <si>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</si>
  <si>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</si>
  <si>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</si>
  <si>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</si>
  <si>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</si>
  <si>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</si>
  <si>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</si>
  <si>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</si>
  <si>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</si>
  <si>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</si>
  <si>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</si>
  <si>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</si>
  <si>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</si>
  <si>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</si>
  <si>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</si>
  <si>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</si>
  <si>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</si>
  <si>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</si>
  <si>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</si>
  <si>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</si>
  <si>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</si>
  <si>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</si>
  <si>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</si>
  <si>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</si>
  <si>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</si>
  <si>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</si>
  <si>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</si>
  <si>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</si>
  <si>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</si>
  <si>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</si>
  <si>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</si>
  <si>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</si>
  <si>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</si>
  <si>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</si>
  <si>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</si>
  <si>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</si>
  <si>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</si>
  <si>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</si>
  <si>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</si>
  <si>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</si>
  <si>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</si>
  <si>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</si>
  <si>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</si>
  <si>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</si>
  <si>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</si>
  <si>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</si>
  <si>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</si>
  <si>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</si>
  <si>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</si>
  <si>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</si>
  <si>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</si>
  <si>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</si>
  <si>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</si>
  <si>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</si>
  <si>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</si>
  <si>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</si>
  <si>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</si>
  <si>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</si>
  <si>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</si>
  <si>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</si>
  <si>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</si>
  <si>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</si>
  <si>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</si>
  <si>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</si>
  <si>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</si>
  <si>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</si>
  <si>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</si>
  <si>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</si>
  <si>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</si>
  <si>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</si>
  <si>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</si>
  <si>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</si>
  <si>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</si>
  <si>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</si>
  <si>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</si>
  <si>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</si>
  <si>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</si>
  <si>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</si>
  <si>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</si>
  <si>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</si>
  <si>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</si>
  <si>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</si>
  <si>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</si>
  <si>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</si>
  <si>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</si>
  <si>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</si>
  <si>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</si>
  <si>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</si>
  <si>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</si>
  <si>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</si>
  <si>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</si>
  <si>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</si>
  <si>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</si>
  <si>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</si>
  <si>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</si>
  <si>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</si>
  <si>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</si>
  <si>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</si>
  <si>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</si>
  <si>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</si>
  <si>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</si>
  <si>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</si>
  <si>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</si>
  <si>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</si>
  <si>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</si>
  <si>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</si>
  <si>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</si>
  <si>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</si>
  <si>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</si>
  <si>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</si>
  <si>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</si>
  <si>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</si>
  <si>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</si>
  <si>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</si>
  <si>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</si>
  <si>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</si>
  <si>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</si>
  <si>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</si>
  <si>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</si>
  <si>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</si>
  <si>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</si>
  <si>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</si>
  <si>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</si>
  <si>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</si>
  <si>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</si>
  <si>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</si>
  <si>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</si>
  <si>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</si>
  <si>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</si>
  <si>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</si>
  <si>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</si>
  <si>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</si>
  <si>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</si>
  <si>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</si>
  <si>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</si>
  <si>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</si>
  <si>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</si>
  <si>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</si>
  <si>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</si>
  <si>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</si>
  <si>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</si>
  <si>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</si>
  <si>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</si>
  <si>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</si>
  <si>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</si>
  <si>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</si>
  <si>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</si>
  <si>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</si>
  <si>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</si>
  <si>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</si>
  <si>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</si>
  <si>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</si>
  <si>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</si>
  <si>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</si>
  <si>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</si>
  <si>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</si>
  <si>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</si>
  <si>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</si>
  <si>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</si>
  <si>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</si>
  <si>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</si>
  <si>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</si>
  <si>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</si>
  <si>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</si>
  <si>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</si>
  <si>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</si>
  <si>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</si>
  <si>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</si>
  <si>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</si>
  <si>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</si>
  <si>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</si>
  <si>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</si>
  <si>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</si>
  <si>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</si>
  <si>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</si>
  <si>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</si>
  <si>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</si>
  <si>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</si>
  <si>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</si>
  <si>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</si>
  <si>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</si>
  <si>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</si>
  <si>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</si>
  <si>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</si>
  <si>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</si>
  <si>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</si>
  <si>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</si>
  <si>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</si>
  <si>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</si>
  <si>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</si>
  <si>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</si>
  <si>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</si>
  <si>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</si>
  <si>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</si>
  <si>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</si>
  <si>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</si>
  <si>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</si>
  <si>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</si>
  <si>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</si>
  <si>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</si>
  <si>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</si>
  <si>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</si>
  <si>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</si>
  <si>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</si>
  <si>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</si>
  <si>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</si>
  <si>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</si>
  <si>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</si>
  <si>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</si>
  <si>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</si>
  <si>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</si>
  <si>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</si>
  <si>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</si>
  <si>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</si>
  <si>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</si>
  <si>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</si>
  <si>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</si>
  <si>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</si>
  <si>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</si>
  <si>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</si>
  <si>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</si>
  <si>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</si>
  <si>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</si>
  <si>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</si>
  <si>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</si>
  <si>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</si>
  <si>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</si>
  <si>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</si>
  <si>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</si>
  <si>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</si>
  <si>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</si>
  <si>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</si>
  <si>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</si>
  <si>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</si>
  <si>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</si>
  <si>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</si>
  <si>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</si>
  <si>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</si>
  <si>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</si>
  <si>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</si>
  <si>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</si>
  <si>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</si>
  <si>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</si>
  <si>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</si>
  <si>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</si>
  <si>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</si>
  <si>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</si>
  <si>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</si>
  <si>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</si>
  <si>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</si>
  <si>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</si>
  <si>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</si>
  <si>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</si>
  <si>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</si>
  <si>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</si>
  <si>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</si>
  <si>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</si>
  <si>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</si>
  <si>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</si>
  <si>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</si>
  <si>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</si>
  <si>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</si>
  <si>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</si>
  <si>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</si>
  <si>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</si>
  <si>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</si>
  <si>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</si>
  <si>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</si>
  <si>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</si>
  <si>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</si>
  <si>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</si>
  <si>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</si>
  <si>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</si>
  <si>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</si>
  <si>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</si>
  <si>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</si>
  <si>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</si>
  <si>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</si>
  <si>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</si>
  <si>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</si>
  <si>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</si>
  <si>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</si>
  <si>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</si>
  <si>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</si>
  <si>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</si>
  <si>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</si>
  <si>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</si>
  <si>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</si>
  <si>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</si>
  <si>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</si>
  <si>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</si>
  <si>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</si>
  <si>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</si>
  <si>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</si>
  <si>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</si>
  <si>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</si>
  <si>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</si>
  <si>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</si>
  <si>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</si>
  <si>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</si>
  <si>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</si>
  <si>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</si>
  <si>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</si>
  <si>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</si>
  <si>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</si>
  <si>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</si>
  <si>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</si>
  <si>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</si>
  <si>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</si>
  <si>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</si>
  <si>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</si>
  <si>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</si>
  <si>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</si>
  <si>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</si>
  <si>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</si>
  <si>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</si>
  <si>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</si>
  <si>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</si>
  <si>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</si>
  <si>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</si>
  <si>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</si>
  <si>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</si>
  <si>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</si>
  <si>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</si>
  <si>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</si>
  <si>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</si>
  <si>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</si>
  <si>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</si>
  <si>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</si>
  <si>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</si>
  <si>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</si>
  <si>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</si>
  <si>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</si>
  <si>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</si>
  <si>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</si>
  <si>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</si>
  <si>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</si>
  <si>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</si>
  <si>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</si>
  <si>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</si>
  <si>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</si>
  <si>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</si>
  <si>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</si>
  <si>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</si>
  <si>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</si>
  <si>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</si>
  <si>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</si>
  <si>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</si>
  <si>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</si>
  <si>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</si>
  <si>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</si>
  <si>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</si>
  <si>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</si>
  <si>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</si>
  <si>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</si>
  <si>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</si>
  <si>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</si>
  <si>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</si>
  <si>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</si>
  <si>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</si>
  <si>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</si>
  <si>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</si>
  <si>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</si>
  <si>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</si>
  <si>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</si>
  <si>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</si>
  <si>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</si>
  <si>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</si>
  <si>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</si>
  <si>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</si>
  <si>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</si>
  <si>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</si>
  <si>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</si>
  <si>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</si>
  <si>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</si>
  <si>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</si>
  <si>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</si>
  <si>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</si>
  <si>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</si>
  <si>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</si>
  <si>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</si>
  <si>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</si>
  <si>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</si>
  <si>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</si>
  <si>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</si>
  <si>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</si>
  <si>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</si>
  <si>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</si>
  <si>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</si>
  <si>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</si>
  <si>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</si>
  <si>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</si>
  <si>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</si>
  <si>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</si>
  <si>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</si>
  <si>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</si>
  <si>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</si>
  <si>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</si>
  <si>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</si>
  <si>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</si>
  <si>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</si>
  <si>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</si>
  <si>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</si>
  <si>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</si>
  <si>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</si>
  <si>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</si>
  <si>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</si>
  <si>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</si>
  <si>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</si>
  <si>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</si>
  <si>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</si>
  <si>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</si>
  <si>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</si>
  <si>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</si>
  <si>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</si>
  <si>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</si>
  <si>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</si>
  <si>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</si>
  <si>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</si>
  <si>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</si>
  <si>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</si>
  <si>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</si>
  <si>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</si>
  <si>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</si>
  <si>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</si>
  <si>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</si>
  <si>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</si>
  <si>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</si>
  <si>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</si>
  <si>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</si>
  <si>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</si>
  <si>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</si>
  <si>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</si>
  <si>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</si>
  <si>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</si>
  <si>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</si>
  <si>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</si>
  <si>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</si>
  <si>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</si>
  <si>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</si>
  <si>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</si>
  <si>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</si>
  <si>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</si>
  <si>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</si>
  <si>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</si>
  <si>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</si>
  <si>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</si>
  <si>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</si>
  <si>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</si>
  <si>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</si>
  <si>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</si>
  <si>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</si>
  <si>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</si>
  <si>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</si>
  <si>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</si>
  <si>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</si>
  <si>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</si>
  <si>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</si>
  <si>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</si>
  <si>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</si>
  <si>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</si>
  <si>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</si>
  <si>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</si>
  <si>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</si>
  <si>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</si>
  <si>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</si>
  <si>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</si>
  <si>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</si>
  <si>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</si>
  <si>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</si>
  <si>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</si>
  <si>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</si>
  <si>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</si>
  <si>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</si>
  <si>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</si>
  <si>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</si>
  <si>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</si>
  <si>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</si>
  <si>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</si>
  <si>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</si>
  <si>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</si>
  <si>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</si>
  <si>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</si>
  <si>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</si>
  <si>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</si>
  <si>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</si>
  <si>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</si>
  <si>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</si>
  <si>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</si>
  <si>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</si>
  <si>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</si>
  <si>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</si>
  <si>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</si>
  <si>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</si>
  <si>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</si>
  <si>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</si>
  <si>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</si>
  <si>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</si>
  <si>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</si>
  <si>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</si>
  <si>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</si>
  <si>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</si>
  <si>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</si>
  <si>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</si>
  <si>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</si>
  <si>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</si>
  <si>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</si>
  <si>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</si>
  <si>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</si>
  <si>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</si>
  <si>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</si>
  <si>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</si>
  <si>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</si>
  <si>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</si>
  <si>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</si>
  <si>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</si>
  <si>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</si>
  <si>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</si>
  <si>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</si>
  <si>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</si>
  <si>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</si>
  <si>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</si>
  <si>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</si>
  <si>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</si>
  <si>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</si>
  <si>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</si>
  <si>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</si>
  <si>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</si>
  <si>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</si>
  <si>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</si>
  <si>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</si>
  <si>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</si>
  <si>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</si>
  <si>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</si>
  <si>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</si>
  <si>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</si>
  <si>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</si>
  <si>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</si>
  <si>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</si>
  <si>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</si>
  <si>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</si>
  <si>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</si>
  <si>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</si>
  <si>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</si>
  <si>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</si>
  <si>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</si>
  <si>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</si>
  <si>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</si>
  <si>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</si>
  <si>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</si>
  <si>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</si>
  <si>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</si>
  <si>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</si>
  <si>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</si>
  <si>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</si>
  <si>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</si>
  <si>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</si>
  <si>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</si>
  <si>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</si>
  <si>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</si>
  <si>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</si>
  <si>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</si>
  <si>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</si>
  <si>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</si>
  <si>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</si>
  <si>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</si>
  <si>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</si>
  <si>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</si>
  <si>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</si>
  <si>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</si>
  <si>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</si>
  <si>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</si>
  <si>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</si>
  <si>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</si>
  <si>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</si>
  <si>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</si>
  <si>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</si>
  <si>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</si>
  <si>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</si>
  <si>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</si>
  <si>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</si>
  <si>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</si>
  <si>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</si>
  <si>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</si>
  <si>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</si>
  <si>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</si>
  <si>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</si>
  <si>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</si>
  <si>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</si>
  <si>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</si>
  <si>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</si>
  <si>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</si>
  <si>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</si>
  <si>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</si>
  <si>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</si>
  <si>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</si>
  <si>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</si>
  <si>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</si>
  <si>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</si>
  <si>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</si>
  <si>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</si>
  <si>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</si>
  <si>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</si>
  <si>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</si>
  <si>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</si>
  <si>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</si>
  <si>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</si>
  <si>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</si>
  <si>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</si>
  <si>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</si>
  <si>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</si>
  <si>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</si>
  <si>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</si>
  <si>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</si>
  <si>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</si>
  <si>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</si>
  <si>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</si>
  <si>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</si>
  <si>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</si>
  <si>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</si>
  <si>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</si>
  <si>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</si>
  <si>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</si>
  <si>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</si>
  <si>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</si>
  <si>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</si>
  <si>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</si>
  <si>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</si>
  <si>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</si>
  <si>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</si>
  <si>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</si>
  <si>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</si>
  <si>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</si>
  <si>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</si>
  <si>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</si>
  <si>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</si>
  <si>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</si>
  <si>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</si>
  <si>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</si>
  <si>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</si>
  <si>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</si>
  <si>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</si>
  <si>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</si>
  <si>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</si>
  <si>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</si>
  <si>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</si>
  <si>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</si>
  <si>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</si>
  <si>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</si>
  <si>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</si>
  <si>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</si>
  <si>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</si>
  <si>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</si>
  <si>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</si>
  <si>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</si>
  <si>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</si>
  <si>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</si>
  <si>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</si>
  <si>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</si>
  <si>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</si>
  <si>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</si>
  <si>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</si>
  <si>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</si>
  <si>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</si>
  <si>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</si>
  <si>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</si>
  <si>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</si>
  <si>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</si>
  <si>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</si>
  <si>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</si>
  <si>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</si>
  <si>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</si>
  <si>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</si>
  <si>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</si>
  <si>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</si>
  <si>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</si>
  <si>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</si>
  <si>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</si>
  <si>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</si>
  <si>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</si>
  <si>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</si>
  <si>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</si>
  <si>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</si>
  <si>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</si>
  <si>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</si>
  <si>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</si>
  <si>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</si>
  <si>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</si>
  <si>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</si>
  <si>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</si>
  <si>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</si>
  <si>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</si>
  <si>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</si>
  <si>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</si>
  <si>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</si>
  <si>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</si>
  <si>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</si>
  <si>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</si>
  <si>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</si>
  <si>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</si>
  <si>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</si>
  <si>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</si>
  <si>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</si>
  <si>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</si>
  <si>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</si>
  <si>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</si>
  <si>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</si>
  <si>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</si>
  <si>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</si>
  <si>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</si>
  <si>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</si>
  <si>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</si>
  <si>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</si>
  <si>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</si>
  <si>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</si>
  <si>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</si>
  <si>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</si>
  <si>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</si>
  <si>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</si>
  <si>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</si>
  <si>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</si>
  <si>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</si>
  <si>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</si>
  <si>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</si>
  <si>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</si>
  <si>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</si>
  <si>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</si>
  <si>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</si>
  <si>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</si>
  <si>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</si>
  <si>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</si>
  <si>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</si>
  <si>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</si>
  <si>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</si>
  <si>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</si>
  <si>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</si>
  <si>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</si>
  <si>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</si>
  <si>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</si>
  <si>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</si>
  <si>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</si>
  <si>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</si>
  <si>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</si>
  <si>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</si>
  <si>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</si>
  <si>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</si>
  <si>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</si>
  <si>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</si>
  <si>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</si>
  <si>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</si>
  <si>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</si>
  <si>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</si>
  <si>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</si>
  <si>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</si>
  <si>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</si>
  <si>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</si>
  <si>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</si>
  <si>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</si>
  <si>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</si>
  <si>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</si>
  <si>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</si>
  <si>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</si>
  <si>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</si>
  <si>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</si>
  <si>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</si>
  <si>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</si>
  <si>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</si>
  <si>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</si>
  <si>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</si>
  <si>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</si>
  <si>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</si>
  <si>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</si>
  <si>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</si>
  <si>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</si>
  <si>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</si>
  <si>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</si>
  <si>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</si>
  <si>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</si>
  <si>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</si>
  <si>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</si>
  <si>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</si>
  <si>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</si>
  <si>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</si>
  <si>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</si>
  <si>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</si>
  <si>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</si>
  <si>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</si>
  <si>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</si>
  <si>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</si>
  <si>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</si>
  <si>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</si>
  <si>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</si>
  <si>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</si>
  <si>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</si>
  <si>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</si>
  <si>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</si>
  <si>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</si>
  <si>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</si>
  <si>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</si>
  <si>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</si>
  <si>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</si>
  <si>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</si>
  <si>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</si>
  <si>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</si>
  <si>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</si>
  <si>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</si>
  <si>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</si>
  <si>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</si>
  <si>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</si>
  <si>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</si>
  <si>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</si>
  <si>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</si>
  <si>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</si>
  <si>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</si>
  <si>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</si>
  <si>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</si>
  <si>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</si>
  <si>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</si>
  <si>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</si>
  <si>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</si>
  <si>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</si>
  <si>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</si>
  <si>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</si>
  <si>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</si>
  <si>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</si>
  <si>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</si>
  <si>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</si>
  <si>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</si>
  <si>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</si>
  <si>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</si>
  <si>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</si>
  <si>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</si>
  <si>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</si>
  <si>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</si>
  <si>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</si>
  <si>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</si>
  <si>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</si>
  <si>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</si>
  <si>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</si>
  <si>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</si>
  <si>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</si>
  <si>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</si>
  <si>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</si>
  <si>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</si>
  <si>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</si>
  <si>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</si>
  <si>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</si>
  <si>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</si>
  <si>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</si>
  <si>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</si>
  <si>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</si>
  <si>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</si>
  <si>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</si>
  <si>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</si>
  <si>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</si>
  <si>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</si>
  <si>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</si>
  <si>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</si>
  <si>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</si>
  <si>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</si>
  <si>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</si>
  <si>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</si>
  <si>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</si>
  <si>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</si>
  <si>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</si>
  <si>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</si>
  <si>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</si>
  <si>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</si>
  <si>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</si>
  <si>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</si>
  <si>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</si>
  <si>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</si>
  <si>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</si>
  <si>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</si>
  <si>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</si>
  <si>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</si>
  <si>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</si>
  <si>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</si>
  <si>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</si>
  <si>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</si>
  <si>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</si>
  <si>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</si>
  <si>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</si>
  <si>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</si>
  <si>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</si>
  <si>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</si>
  <si>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</si>
  <si>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</si>
  <si>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</si>
  <si>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</si>
  <si>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</si>
  <si>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</si>
  <si>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</si>
  <si>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</si>
  <si>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</si>
  <si>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</si>
  <si>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</si>
  <si>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</si>
  <si>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</si>
  <si>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</si>
  <si>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</si>
  <si>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</si>
  <si>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</si>
  <si>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</si>
  <si>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</si>
  <si>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</si>
  <si>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</si>
  <si>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</si>
  <si>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</si>
  <si>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</si>
  <si>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</si>
  <si>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</si>
  <si>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</si>
  <si>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</si>
  <si>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</si>
  <si>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</si>
  <si>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</si>
  <si>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</si>
  <si>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</si>
  <si>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</si>
  <si>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</si>
  <si>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</si>
  <si>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</si>
  <si>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</si>
  <si>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</si>
  <si>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</si>
  <si>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</si>
  <si>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</si>
  <si>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</si>
  <si>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</si>
  <si>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</si>
  <si>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</si>
  <si>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</si>
  <si>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</si>
  <si>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</si>
  <si>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</si>
  <si>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</si>
  <si>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</si>
  <si>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</si>
  <si>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</si>
  <si>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</si>
  <si>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</si>
  <si>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</si>
  <si>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</si>
  <si>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</si>
  <si>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</si>
  <si>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</si>
  <si>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</si>
  <si>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</si>
  <si>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</si>
  <si>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</si>
  <si>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</si>
  <si>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</si>
  <si>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</si>
  <si>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</si>
  <si>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</si>
  <si>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</si>
  <si>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</si>
  <si>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</si>
  <si>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</si>
  <si>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</si>
  <si>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</si>
  <si>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</si>
  <si>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</si>
  <si>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</si>
  <si>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</si>
  <si>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</si>
  <si>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</si>
  <si>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</si>
  <si>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</si>
  <si>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</si>
  <si>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</si>
  <si>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</si>
  <si>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</si>
  <si>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</si>
  <si>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</si>
  <si>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</si>
  <si>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</si>
  <si>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</si>
  <si>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</si>
  <si>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</si>
  <si>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</si>
  <si>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</si>
  <si>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</si>
  <si>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</si>
  <si>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</si>
  <si>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</si>
  <si>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</si>
  <si>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</si>
  <si>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</si>
  <si>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</si>
  <si>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</si>
  <si>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</si>
  <si>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</si>
  <si>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</si>
  <si>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</si>
  <si>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</si>
  <si>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</si>
  <si>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</si>
  <si>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</si>
  <si>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</si>
  <si>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</si>
  <si>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</si>
  <si>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</si>
  <si>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</si>
  <si>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</si>
  <si>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</si>
  <si>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</si>
  <si>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</si>
  <si>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</si>
  <si>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</si>
  <si>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</si>
  <si>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</si>
  <si>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</si>
  <si>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</si>
  <si>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</si>
  <si>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</si>
  <si>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</si>
  <si>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</si>
  <si>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</si>
  <si>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</si>
  <si>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</si>
  <si>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</si>
  <si>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</si>
  <si>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</si>
  <si>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</si>
  <si>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</si>
  <si>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</si>
  <si>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</si>
  <si>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</si>
  <si>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</si>
  <si>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</si>
  <si>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</si>
  <si>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</si>
  <si>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</si>
  <si>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</si>
  <si>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</si>
  <si>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</si>
  <si>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</si>
  <si>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</si>
  <si>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</si>
  <si>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</si>
  <si>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</si>
  <si>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</si>
  <si>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</si>
  <si>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</si>
  <si>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</si>
  <si>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</si>
  <si>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</si>
  <si>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</si>
  <si>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</si>
  <si>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</si>
  <si>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</si>
  <si>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</si>
  <si>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</si>
  <si>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</si>
  <si>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</si>
  <si>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</si>
  <si>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</si>
  <si>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</si>
  <si>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</si>
  <si>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</si>
  <si>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</si>
  <si>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</si>
  <si>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</si>
  <si>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</si>
  <si>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</si>
  <si>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</si>
  <si>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</si>
  <si>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</si>
  <si>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</si>
  <si>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</si>
  <si>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</si>
  <si>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</si>
  <si>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</si>
  <si>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</si>
  <si>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</si>
  <si>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</si>
  <si>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</si>
  <si>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</si>
  <si>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</si>
  <si>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</si>
  <si>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</si>
  <si>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</si>
  <si>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</si>
  <si>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</si>
  <si>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</si>
  <si>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</si>
  <si>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</si>
  <si>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</si>
  <si>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</si>
  <si>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</si>
  <si>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</si>
  <si>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</si>
  <si>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</si>
  <si>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</si>
  <si>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</si>
  <si>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</si>
  <si>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</si>
  <si>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</si>
  <si>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</si>
  <si>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</si>
  <si>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</si>
  <si>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</si>
  <si>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</si>
  <si>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</si>
  <si>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</si>
  <si>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</si>
  <si>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</si>
  <si>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</si>
  <si>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</si>
  <si>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</si>
  <si>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</si>
  <si>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</si>
  <si>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</si>
  <si>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</si>
  <si>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</si>
  <si>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</si>
  <si>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</si>
  <si>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</si>
  <si>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</si>
  <si>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</si>
  <si>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</si>
  <si>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</si>
  <si>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</si>
  <si>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</si>
  <si>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</si>
  <si>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</si>
  <si>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</si>
  <si>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</si>
  <si>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</si>
  <si>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</si>
  <si>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</si>
  <si>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</si>
  <si>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</si>
  <si>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</si>
  <si>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</si>
  <si>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</si>
  <si>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</si>
  <si>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</si>
  <si>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</si>
  <si>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</si>
  <si>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</si>
  <si>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</si>
  <si>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</si>
  <si>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</si>
  <si>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</si>
  <si>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</si>
  <si>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</si>
  <si>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</si>
  <si>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</si>
  <si>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</si>
  <si>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</si>
  <si>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</si>
  <si>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</si>
  <si>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</si>
  <si>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</si>
  <si>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</si>
  <si>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</si>
  <si>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</si>
  <si>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</si>
  <si>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</si>
  <si>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</si>
  <si>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</si>
  <si>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</si>
  <si>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</si>
  <si>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</si>
  <si>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</si>
  <si>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</si>
  <si>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</si>
  <si>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</si>
  <si>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</si>
  <si>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</si>
  <si>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</si>
  <si>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</si>
  <si>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</si>
  <si>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</si>
  <si>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</si>
  <si>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</si>
  <si>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</si>
  <si>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</si>
  <si>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</si>
  <si>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</si>
  <si>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</si>
  <si>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</si>
  <si>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</si>
  <si>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</si>
  <si>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</si>
  <si>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</si>
  <si>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</si>
  <si>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</si>
  <si>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</si>
  <si>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</si>
  <si>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</si>
  <si>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</si>
  <si>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</si>
  <si>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</si>
  <si>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</si>
  <si>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</si>
  <si>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</si>
  <si>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</si>
  <si>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</si>
  <si>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</si>
  <si>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</si>
  <si>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</si>
  <si>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</si>
  <si>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</si>
  <si>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</si>
  <si>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</si>
  <si>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</si>
  <si>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</si>
  <si>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</si>
  <si>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</si>
  <si>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</si>
  <si>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</si>
  <si>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</si>
  <si>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</si>
  <si>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</si>
  <si>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</si>
  <si>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</si>
  <si>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</si>
  <si>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</si>
  <si>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</si>
  <si>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</si>
  <si>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</si>
  <si>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</si>
  <si>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</si>
  <si>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</si>
  <si>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</si>
  <si>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</si>
  <si>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</si>
  <si>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</si>
  <si>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</si>
  <si>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</si>
  <si>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</si>
  <si>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</si>
  <si>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</si>
  <si>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</si>
  <si>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</si>
  <si>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</si>
  <si>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</si>
  <si>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</si>
  <si>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</si>
  <si>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</si>
  <si>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</si>
  <si>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</si>
  <si>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</si>
  <si>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</si>
  <si>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</si>
  <si>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</si>
  <si>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</si>
  <si>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</si>
  <si>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</si>
  <si>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</si>
  <si>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</si>
  <si>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</si>
  <si>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</si>
  <si>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</si>
  <si>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</si>
  <si>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</si>
  <si>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</si>
  <si>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</si>
  <si>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</si>
  <si>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</si>
  <si>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</si>
  <si>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</si>
  <si>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</si>
  <si>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</si>
  <si>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</si>
  <si>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</si>
  <si>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</si>
  <si>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</si>
  <si>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</si>
  <si>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</si>
  <si>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</si>
  <si>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</si>
  <si>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</si>
  <si>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</si>
  <si>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</si>
  <si>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</si>
  <si>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</si>
  <si>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</si>
  <si>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</si>
  <si>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</si>
  <si>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</si>
  <si>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</si>
  <si>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</si>
  <si>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</si>
  <si>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</si>
  <si>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</si>
  <si>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</si>
  <si>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</si>
  <si>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</si>
  <si>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</si>
  <si>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</si>
  <si>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</si>
  <si>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</si>
  <si>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</si>
  <si>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</si>
  <si>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</si>
  <si>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</si>
  <si>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</si>
  <si>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</si>
  <si>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</si>
  <si>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</si>
  <si>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</si>
  <si>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</si>
  <si>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</si>
  <si>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</si>
  <si>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</si>
  <si>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</si>
  <si>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</si>
  <si>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</si>
  <si>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</si>
  <si>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</si>
  <si>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</si>
  <si>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</si>
  <si>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</si>
  <si>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</si>
  <si>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</si>
  <si>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</si>
  <si>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</si>
  <si>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</si>
  <si>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</si>
  <si>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</si>
  <si>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</si>
  <si>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</si>
  <si>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</si>
  <si>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</si>
  <si>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</si>
  <si>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</si>
  <si>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</si>
  <si>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</si>
  <si>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</si>
  <si>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</si>
  <si>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</si>
  <si>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</si>
  <si>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</si>
  <si>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</si>
  <si>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</si>
  <si>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</si>
  <si>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</si>
  <si>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</si>
  <si>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</si>
  <si>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</si>
  <si>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</si>
  <si>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</si>
  <si>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</si>
  <si>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</si>
  <si>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</si>
  <si>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</si>
  <si>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</si>
  <si>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</si>
  <si>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</si>
  <si>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</si>
  <si>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</si>
  <si>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</si>
  <si>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</si>
  <si>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</si>
  <si>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</si>
  <si>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</si>
  <si>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</si>
  <si>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</si>
  <si>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</si>
  <si>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</si>
  <si>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</si>
  <si>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</si>
  <si>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</si>
  <si>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</si>
  <si>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</si>
  <si>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</si>
  <si>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</si>
  <si>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</si>
  <si>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</si>
  <si>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</si>
  <si>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</si>
  <si>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</si>
  <si>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</si>
  <si>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</si>
  <si>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</si>
  <si>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</si>
  <si>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</si>
  <si>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</si>
  <si>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</si>
  <si>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</si>
  <si>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</si>
  <si>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</si>
  <si>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</si>
  <si>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</si>
  <si>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</si>
  <si>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</si>
  <si>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</si>
  <si>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</si>
  <si>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</si>
  <si>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</si>
  <si>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</si>
  <si>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</si>
  <si>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</si>
  <si>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</si>
  <si>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</si>
  <si>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</si>
  <si>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</si>
  <si>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</si>
  <si>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</si>
  <si>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</si>
  <si>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</si>
  <si>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</si>
  <si>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</si>
  <si>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</si>
  <si>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</si>
  <si>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</si>
  <si>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</si>
  <si>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</si>
  <si>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</si>
  <si>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</si>
  <si>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</si>
  <si>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</si>
  <si>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</si>
  <si>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</si>
  <si>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</si>
  <si>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</si>
  <si>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</si>
  <si>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</si>
  <si>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</si>
  <si>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</si>
  <si>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</si>
  <si>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</si>
  <si>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</si>
  <si>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</si>
  <si>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</si>
  <si>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</si>
  <si>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</si>
  <si>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</si>
  <si>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</si>
  <si>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</si>
  <si>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</si>
  <si>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</si>
  <si>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</si>
  <si>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</si>
  <si>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</si>
  <si>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</si>
  <si>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</si>
  <si>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</si>
  <si>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</si>
  <si>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</si>
  <si>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</si>
  <si>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</si>
  <si>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</si>
  <si>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</si>
  <si>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</si>
  <si>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</si>
  <si>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</si>
  <si>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</si>
  <si>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</si>
  <si>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</si>
  <si>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</si>
  <si>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</si>
  <si>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</si>
  <si>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</si>
  <si>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</si>
  <si>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</si>
  <si>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</si>
  <si>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</si>
  <si>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</si>
  <si>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</si>
  <si>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</si>
  <si>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</si>
  <si>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</si>
  <si>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</si>
  <si>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</si>
  <si>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</si>
  <si>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</si>
  <si>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</si>
  <si>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</si>
  <si>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</si>
  <si>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</si>
  <si>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</si>
  <si>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</si>
  <si>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</si>
  <si>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</si>
  <si>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</si>
  <si>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</si>
  <si>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</si>
  <si>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</si>
  <si>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</si>
  <si>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</si>
  <si>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</si>
  <si>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</si>
  <si>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</si>
  <si>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</si>
  <si>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</si>
  <si>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</si>
  <si>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</si>
  <si>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</si>
  <si>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</si>
  <si>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</si>
  <si>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</si>
  <si>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</si>
  <si>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</si>
  <si>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</si>
  <si>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</si>
  <si>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</si>
  <si>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</si>
  <si>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</si>
  <si>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</si>
  <si>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</si>
  <si>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</si>
  <si>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</si>
  <si>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</si>
  <si>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</si>
  <si>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</si>
  <si>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</si>
  <si>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</si>
  <si>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</si>
  <si>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</si>
  <si>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</si>
  <si>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</si>
  <si>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</si>
  <si>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</si>
  <si>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</si>
  <si>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</si>
  <si>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</si>
  <si>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</si>
  <si>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</si>
  <si>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</si>
  <si>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</si>
  <si>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</si>
  <si>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</si>
  <si>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</si>
  <si>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</si>
  <si>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</si>
  <si>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</si>
  <si>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</si>
  <si>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</si>
  <si>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</si>
  <si>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</si>
  <si>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</si>
  <si>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</si>
  <si>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</si>
  <si>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</si>
  <si>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</si>
  <si>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</si>
  <si>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</si>
  <si>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</si>
  <si>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</si>
  <si>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</si>
  <si>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</si>
  <si>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</si>
  <si>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</si>
  <si>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</si>
  <si>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</si>
  <si>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</si>
  <si>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</si>
  <si>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</si>
  <si>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</si>
  <si>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</si>
  <si>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</si>
  <si>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</si>
  <si>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</si>
  <si>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</si>
  <si>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</si>
  <si>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</si>
  <si>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</si>
  <si>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</si>
  <si>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</si>
  <si>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</si>
  <si>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</si>
  <si>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</si>
  <si>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</si>
  <si>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</si>
  <si>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</si>
  <si>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</si>
  <si>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</si>
  <si>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</si>
  <si>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</si>
  <si>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</si>
  <si>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</si>
  <si>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</si>
  <si>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</si>
  <si>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</si>
  <si>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</si>
  <si>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</si>
  <si>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</si>
  <si>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</si>
  <si>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</si>
  <si>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</si>
  <si>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</si>
  <si>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</si>
  <si>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</si>
  <si>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</si>
  <si>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</si>
  <si>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</si>
  <si>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</si>
  <si>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</si>
  <si>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</si>
  <si>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</si>
  <si>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</si>
  <si>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</si>
  <si>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</si>
  <si>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</si>
  <si>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</si>
  <si>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</si>
  <si>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</si>
  <si>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</si>
  <si>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</si>
  <si>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</si>
  <si>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</si>
  <si>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</si>
  <si>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</si>
  <si>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</si>
  <si>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</si>
  <si>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</si>
  <si>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</si>
  <si>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</si>
  <si>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</si>
  <si>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</si>
  <si>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</si>
  <si>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</si>
  <si>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</si>
  <si>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</si>
  <si>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</si>
  <si>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</si>
  <si>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</si>
  <si>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</si>
  <si>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</si>
  <si>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</si>
  <si>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</si>
  <si>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</si>
  <si>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</si>
  <si>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</si>
  <si>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</si>
  <si>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</si>
  <si>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</si>
  <si>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</si>
  <si>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</si>
  <si>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</si>
  <si>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</si>
  <si>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</si>
  <si>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</si>
  <si>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</si>
  <si>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</si>
  <si>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</si>
  <si>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</si>
  <si>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</si>
  <si>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</si>
  <si>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</si>
  <si>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</si>
  <si>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</si>
  <si>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</si>
  <si>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</si>
  <si>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</si>
  <si>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</si>
  <si>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</si>
  <si>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</si>
  <si>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</si>
  <si>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</si>
  <si>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</si>
  <si>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</si>
  <si>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</si>
  <si>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</si>
  <si>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</si>
  <si>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</si>
  <si>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</si>
  <si>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</si>
  <si>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</si>
  <si>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</si>
  <si>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</si>
  <si>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</si>
  <si>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</si>
  <si>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</si>
  <si>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</si>
  <si>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</si>
  <si>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</si>
  <si>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</si>
  <si>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</si>
  <si>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</si>
  <si>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</si>
  <si>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</si>
  <si>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</si>
  <si>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</si>
  <si>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</si>
  <si>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</si>
  <si>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</si>
  <si>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</si>
  <si>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</si>
  <si>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</si>
  <si>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</si>
  <si>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</si>
  <si>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</si>
  <si>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</si>
  <si>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</si>
  <si>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</si>
  <si>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</si>
  <si>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</si>
  <si>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</si>
  <si>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</si>
  <si>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</si>
  <si>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</si>
  <si>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</si>
  <si>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</si>
  <si>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</si>
  <si>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</si>
  <si>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</si>
  <si>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</si>
  <si>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</si>
  <si>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</si>
  <si>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</si>
  <si>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</si>
  <si>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</si>
  <si>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</si>
  <si>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</si>
  <si>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</si>
  <si>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</si>
  <si>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</si>
  <si>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</si>
  <si>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</si>
  <si>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</si>
  <si>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</si>
  <si>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</si>
  <si>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</si>
  <si>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</si>
  <si>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</si>
  <si>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</si>
  <si>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</si>
  <si>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</si>
  <si>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</si>
  <si>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</si>
  <si>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</si>
  <si>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</si>
  <si>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</si>
  <si>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</si>
  <si>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</si>
  <si>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</si>
  <si>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</si>
  <si>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</si>
  <si>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</si>
  <si>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</si>
  <si>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</si>
  <si>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</si>
  <si>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</si>
  <si>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</si>
  <si>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</si>
  <si>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</si>
  <si>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</si>
  <si>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</si>
  <si>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</si>
  <si>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</si>
  <si>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</si>
  <si>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</si>
  <si>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</si>
  <si>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</si>
  <si>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</si>
  <si>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</si>
  <si>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</si>
  <si>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</si>
  <si>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</si>
  <si>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</si>
  <si>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</si>
  <si>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</si>
  <si>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</si>
  <si>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</si>
  <si>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</si>
  <si>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</si>
  <si>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</si>
  <si>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</si>
  <si>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</si>
  <si>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</si>
  <si>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</si>
  <si>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</si>
  <si>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</si>
  <si>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</si>
  <si>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</si>
  <si>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</si>
  <si>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</si>
  <si>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</si>
  <si>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</si>
  <si>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</si>
  <si>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</si>
  <si>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</si>
  <si>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</si>
  <si>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</si>
  <si>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</si>
  <si>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</si>
  <si>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</si>
  <si>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</si>
  <si>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</si>
  <si>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</si>
  <si>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</si>
  <si>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</si>
  <si>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</si>
  <si>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</si>
  <si>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</si>
  <si>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</si>
  <si>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</si>
  <si>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</si>
  <si>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</si>
  <si>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</si>
  <si>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</si>
  <si>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</si>
  <si>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</si>
  <si>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</si>
  <si>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</si>
  <si>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</si>
  <si>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</si>
  <si>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</si>
  <si>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</si>
  <si>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</si>
  <si>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</si>
  <si>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</si>
  <si>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</si>
  <si>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</si>
  <si>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</si>
  <si>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</si>
  <si>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</si>
  <si>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</si>
  <si>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</si>
  <si>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</si>
  <si>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</si>
  <si>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</si>
  <si>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</si>
  <si>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</si>
  <si>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</si>
  <si>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</si>
  <si>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</si>
  <si>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</si>
  <si>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</si>
  <si>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</si>
  <si>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</si>
  <si>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</si>
  <si>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</si>
  <si>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</si>
  <si>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</si>
  <si>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</si>
  <si>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</si>
  <si>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</si>
  <si>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</si>
  <si>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</si>
  <si>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</si>
  <si>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</si>
  <si>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</si>
  <si>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</si>
  <si>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</si>
  <si>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</si>
  <si>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</si>
  <si>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</si>
  <si>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</si>
  <si>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</si>
  <si>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</si>
  <si>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</si>
  <si>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</si>
  <si>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</si>
  <si>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</si>
  <si>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</si>
  <si>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</si>
  <si>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</si>
  <si>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</si>
  <si>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</si>
  <si>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</si>
  <si>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</si>
  <si>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</si>
  <si>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</si>
  <si>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</si>
  <si>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</si>
  <si>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</si>
  <si>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</si>
  <si>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</si>
  <si>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</si>
  <si>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</si>
  <si>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</si>
  <si>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</si>
  <si>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</si>
  <si>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</si>
  <si>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</si>
  <si>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</si>
  <si>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</si>
  <si>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</si>
  <si>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</si>
  <si>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</si>
  <si>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</si>
  <si>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</si>
  <si>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</si>
  <si>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</si>
  <si>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</si>
  <si>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</si>
  <si>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</si>
  <si>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</si>
  <si>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</si>
  <si>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</si>
  <si>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</si>
  <si>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</si>
  <si>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</si>
  <si>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</si>
  <si>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</si>
  <si>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</si>
  <si>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</si>
  <si>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</si>
  <si>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</si>
  <si>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</si>
  <si>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</si>
  <si>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</si>
  <si>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</si>
  <si>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</si>
  <si>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</si>
  <si>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</si>
  <si>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</si>
  <si>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</si>
  <si>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</si>
  <si>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</si>
  <si>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</si>
  <si>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</si>
  <si>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</si>
  <si>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</si>
  <si>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</si>
  <si>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</si>
  <si>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</si>
  <si>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</si>
  <si>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</si>
  <si>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</si>
  <si>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</si>
  <si>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</si>
  <si>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</si>
  <si>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</si>
  <si>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</si>
  <si>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</si>
  <si>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</si>
  <si>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</si>
  <si>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</si>
  <si>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</si>
  <si>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</si>
  <si>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</si>
  <si>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</si>
  <si>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</si>
  <si>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</si>
  <si>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</si>
  <si>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</si>
  <si>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</si>
  <si>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</si>
  <si>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</si>
  <si>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</si>
  <si>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</si>
  <si>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</si>
  <si>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</si>
  <si>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</si>
  <si>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</si>
  <si>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</si>
  <si>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</si>
  <si>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</si>
  <si>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</si>
  <si>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</si>
  <si>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</si>
  <si>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</si>
  <si>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</si>
  <si>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</si>
  <si>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</si>
  <si>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</si>
  <si>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</si>
  <si>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</si>
  <si>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</si>
  <si>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</si>
  <si>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</si>
  <si>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</si>
  <si>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</si>
  <si>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</si>
  <si>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</si>
  <si>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</si>
  <si>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</si>
  <si>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</si>
  <si>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</si>
  <si>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</si>
  <si>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</si>
  <si>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</si>
  <si>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</si>
  <si>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</si>
  <si>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</si>
  <si>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</si>
  <si>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</si>
  <si>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</si>
  <si>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</si>
  <si>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</si>
  <si>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</si>
  <si>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</si>
  <si>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</si>
  <si>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</si>
  <si>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</si>
  <si>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</si>
  <si>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</si>
  <si>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</si>
  <si>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</si>
  <si>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</si>
  <si>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</si>
  <si>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</si>
  <si>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</si>
  <si>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</si>
  <si>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</si>
  <si>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</si>
  <si>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</si>
  <si>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</si>
  <si>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</si>
  <si>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</si>
  <si>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</si>
  <si>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</si>
  <si>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</si>
  <si>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</si>
  <si>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</si>
  <si>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</si>
  <si>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</si>
  <si>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</si>
  <si>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</si>
  <si>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</si>
  <si>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</si>
  <si>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</si>
  <si>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</si>
  <si>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</si>
  <si>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</si>
  <si>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</si>
  <si>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</si>
  <si>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</si>
  <si>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</si>
  <si>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</si>
  <si>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</si>
  <si>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</si>
  <si>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</si>
  <si>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</si>
  <si>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</si>
  <si>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</si>
  <si>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</si>
  <si>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</si>
  <si>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</si>
  <si>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</si>
  <si>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</si>
  <si>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</si>
  <si>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</si>
  <si>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</si>
  <si>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</si>
  <si>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</si>
  <si>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</si>
  <si>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</si>
  <si>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</si>
  <si>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</si>
  <si>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</si>
  <si>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</si>
  <si>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</si>
  <si>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</si>
  <si>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</si>
  <si>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</si>
  <si>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</si>
  <si>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</si>
  <si>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</si>
  <si>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</si>
  <si>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</si>
  <si>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</si>
  <si>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</si>
  <si>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</si>
  <si>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</si>
  <si>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</si>
  <si>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</si>
  <si>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</si>
  <si>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</si>
  <si>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</si>
  <si>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</si>
  <si>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</si>
  <si>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</si>
  <si>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</si>
  <si>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</si>
  <si>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</si>
  <si>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</si>
  <si>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</si>
  <si>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</si>
  <si>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</si>
  <si>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</si>
  <si>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</si>
  <si>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</si>
  <si>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</si>
  <si>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</si>
  <si>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</si>
  <si>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</si>
  <si>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</si>
  <si>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</si>
  <si>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</si>
  <si>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</si>
  <si>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</si>
  <si>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</si>
  <si>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</si>
  <si>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</si>
  <si>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</si>
  <si>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</si>
  <si>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</si>
  <si>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</si>
  <si>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</si>
  <si>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</si>
  <si>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</si>
  <si>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</si>
  <si>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</si>
  <si>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</si>
  <si>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</si>
  <si>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</si>
  <si>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</si>
  <si>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</si>
  <si>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</si>
  <si>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</si>
  <si>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</si>
  <si>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</si>
  <si>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</si>
  <si>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</si>
  <si>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</si>
  <si>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</si>
  <si>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</si>
  <si>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</si>
  <si>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</si>
  <si>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</si>
  <si>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</si>
  <si>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</si>
  <si>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</si>
  <si>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</si>
  <si>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</si>
  <si>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</si>
  <si>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</si>
  <si>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</si>
  <si>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</si>
  <si>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</si>
  <si>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</si>
  <si>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</si>
  <si>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</si>
  <si>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</si>
  <si>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</si>
  <si>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</si>
  <si>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</si>
  <si>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</si>
  <si>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</si>
  <si>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</si>
  <si>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</si>
  <si>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</si>
  <si>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</si>
  <si>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</si>
  <si>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</si>
  <si>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</si>
  <si>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</si>
  <si>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</si>
  <si>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</si>
  <si>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</si>
  <si>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</si>
  <si>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</si>
  <si>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</si>
  <si>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</si>
  <si>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</si>
  <si>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</si>
  <si>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</si>
  <si>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</si>
  <si>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</si>
  <si>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</si>
  <si>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</si>
  <si>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</si>
  <si>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</si>
  <si>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</si>
  <si>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</si>
  <si>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</si>
  <si>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</si>
  <si>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</si>
  <si>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</si>
  <si>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</si>
  <si>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</si>
  <si>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</si>
  <si>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</si>
  <si>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</si>
  <si>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</si>
  <si>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</si>
  <si>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</si>
  <si>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</si>
  <si>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</si>
  <si>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</si>
  <si>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</si>
  <si>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</si>
  <si>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</si>
  <si>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</si>
  <si>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</si>
  <si>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</si>
  <si>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</si>
  <si>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</si>
  <si>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</si>
  <si>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</si>
  <si>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</si>
  <si>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</si>
  <si>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</si>
  <si>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</si>
  <si>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</si>
  <si>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</si>
  <si>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</si>
  <si>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</si>
  <si>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</si>
  <si>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</si>
  <si>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</si>
  <si>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</si>
  <si>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</si>
  <si>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</si>
  <si>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</si>
  <si>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</si>
  <si>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</si>
  <si>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</si>
  <si>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</si>
  <si>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</si>
  <si>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</si>
  <si>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</si>
  <si>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</si>
  <si>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</si>
  <si>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</si>
  <si>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</si>
  <si>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</si>
  <si>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</si>
  <si>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</si>
  <si>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</si>
  <si>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</si>
  <si>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</si>
  <si>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</si>
  <si>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</si>
  <si>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</si>
  <si>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</si>
  <si>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</si>
  <si>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</si>
  <si>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</si>
  <si>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</si>
  <si>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</si>
  <si>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</si>
  <si>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</si>
  <si>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</si>
  <si>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</si>
  <si>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</si>
  <si>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</si>
  <si>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</si>
  <si>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</si>
  <si>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</si>
  <si>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</si>
  <si>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</si>
  <si>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</si>
  <si>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</si>
  <si>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</si>
  <si>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</si>
  <si>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</si>
  <si>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</si>
  <si>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</si>
  <si>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</si>
  <si>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</si>
  <si>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</si>
  <si>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</si>
  <si>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</si>
  <si>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</si>
  <si>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</si>
  <si>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</si>
  <si>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</si>
  <si>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</si>
  <si>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</si>
  <si>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</si>
  <si>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</si>
  <si>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</si>
  <si>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</si>
  <si>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</si>
  <si>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</si>
  <si>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</si>
  <si>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</si>
  <si>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</si>
  <si>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</si>
  <si>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</si>
  <si>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</si>
  <si>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</si>
  <si>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</si>
  <si>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</si>
  <si>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</si>
  <si>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</si>
  <si>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</si>
  <si>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</si>
  <si>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</si>
  <si>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</si>
  <si>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</si>
  <si>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</si>
  <si>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</si>
  <si>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</si>
  <si>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</si>
  <si>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</si>
  <si>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</si>
  <si>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</si>
  <si>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</si>
  <si>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</si>
  <si>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</si>
  <si>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</si>
  <si>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</si>
  <si>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</si>
  <si>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</si>
  <si>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</si>
  <si>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</si>
  <si>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</si>
  <si>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</si>
  <si>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</si>
  <si>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</si>
  <si>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</si>
  <si>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</si>
  <si>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</si>
  <si>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</si>
  <si>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</si>
  <si>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</si>
  <si>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</si>
  <si>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</si>
  <si>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</si>
  <si>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</si>
  <si>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</si>
  <si>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</si>
  <si>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</si>
  <si>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</si>
  <si>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</si>
  <si>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</si>
  <si>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</si>
  <si>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</si>
  <si>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</si>
  <si>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</si>
  <si>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</si>
  <si>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</si>
  <si>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</si>
  <si>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</si>
  <si>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</si>
  <si>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</si>
  <si>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</si>
  <si>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</si>
  <si>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</si>
  <si>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</si>
  <si>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</si>
  <si>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</si>
  <si>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</si>
  <si>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</si>
  <si>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</si>
  <si>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</si>
  <si>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</si>
  <si>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</si>
  <si>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</si>
  <si>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</si>
  <si>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</si>
  <si>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</si>
  <si>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</si>
  <si>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</si>
  <si>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</si>
  <si>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</si>
  <si>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</si>
  <si>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</si>
  <si>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</si>
  <si>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</si>
  <si>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</si>
  <si>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</si>
  <si>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</si>
  <si>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</si>
  <si>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</si>
  <si>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</si>
  <si>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</si>
  <si>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</si>
  <si>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</si>
  <si>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</si>
  <si>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</si>
  <si>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</si>
  <si>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</si>
  <si>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</si>
  <si>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</si>
  <si>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</si>
  <si>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</si>
  <si>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</si>
  <si>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</si>
  <si>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</si>
  <si>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</si>
  <si>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</si>
  <si>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</si>
  <si>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</si>
  <si>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</si>
  <si>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</si>
  <si>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</si>
  <si>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</si>
  <si>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</si>
  <si>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</si>
  <si>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</si>
  <si>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</si>
  <si>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</si>
  <si>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</si>
  <si>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</si>
  <si>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</si>
  <si>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</si>
  <si>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</si>
  <si>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</si>
  <si>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</si>
  <si>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</si>
  <si>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</si>
  <si>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</si>
  <si>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</si>
  <si>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</si>
  <si>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</si>
  <si>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</si>
  <si>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</si>
  <si>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</si>
  <si>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</si>
  <si>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</si>
  <si>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</si>
  <si>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</si>
  <si>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</si>
  <si>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</si>
  <si>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</si>
  <si>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</si>
  <si>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</si>
  <si>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</si>
  <si>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</si>
  <si>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</si>
  <si>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</si>
  <si>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</si>
  <si>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</si>
  <si>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</si>
  <si>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</si>
  <si>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</si>
  <si>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</si>
  <si>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</si>
  <si>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</si>
  <si>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</si>
  <si>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</si>
  <si>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</si>
  <si>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</si>
  <si>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</si>
  <si>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</si>
  <si>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</si>
  <si>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</si>
  <si>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</si>
  <si>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</si>
  <si>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</si>
  <si>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</si>
  <si>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</si>
  <si>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</si>
  <si>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</si>
  <si>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</si>
  <si>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</si>
  <si>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</si>
  <si>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</si>
  <si>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</si>
  <si>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</si>
  <si>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</si>
  <si>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</si>
  <si>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</si>
  <si>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</si>
  <si>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</si>
  <si>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</si>
  <si>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</si>
  <si>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</si>
  <si>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</si>
  <si>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</si>
  <si>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</si>
  <si>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</si>
  <si>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</si>
  <si>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</si>
  <si>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</si>
  <si>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</si>
  <si>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</si>
  <si>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</si>
  <si>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</si>
  <si>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</si>
  <si>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</si>
  <si>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</si>
  <si>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</si>
  <si>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</si>
  <si>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</si>
  <si>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</si>
  <si>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</si>
  <si>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</si>
  <si>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</si>
  <si>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</si>
  <si>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</si>
  <si>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</si>
  <si>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</si>
  <si>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</si>
  <si>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</si>
  <si>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</si>
  <si>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</si>
  <si>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</si>
  <si>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</si>
  <si>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</si>
  <si>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</si>
  <si>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</si>
  <si>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</si>
  <si>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</si>
  <si>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</si>
  <si>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</si>
  <si>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</si>
  <si>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</si>
  <si>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</si>
  <si>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</si>
  <si>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</si>
  <si>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</si>
  <si>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</si>
  <si>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</si>
  <si>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</si>
  <si>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</si>
  <si>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</si>
  <si>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</si>
  <si>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</si>
  <si>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</si>
  <si>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</si>
  <si>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</si>
  <si>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</si>
  <si>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</si>
  <si>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</si>
  <si>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</si>
  <si>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</si>
  <si>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</si>
  <si>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</si>
  <si>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</si>
  <si>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</si>
  <si>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</si>
  <si>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</si>
  <si>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</si>
  <si>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</si>
  <si>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</si>
  <si>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</si>
  <si>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</si>
  <si>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</si>
  <si>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</si>
  <si>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</si>
  <si>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</si>
  <si>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</si>
  <si>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</si>
  <si>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</si>
  <si>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</si>
  <si>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</si>
  <si>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</si>
  <si>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</si>
  <si>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</si>
  <si>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</si>
  <si>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</si>
  <si>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</si>
  <si>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</si>
  <si>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</si>
  <si>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</si>
  <si>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</si>
  <si>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</si>
  <si>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</si>
  <si>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</si>
  <si>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</si>
  <si>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</si>
  <si>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</si>
  <si>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</si>
  <si>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</si>
  <si>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</si>
  <si>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</si>
  <si>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</si>
  <si>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</si>
  <si>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</si>
  <si>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</si>
  <si>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</si>
  <si>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</si>
  <si>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</si>
  <si>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</si>
  <si>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</si>
  <si>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</si>
  <si>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</si>
  <si>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</si>
  <si>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</si>
  <si>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</si>
  <si>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</si>
  <si>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</si>
  <si>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</si>
  <si>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</si>
  <si>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</si>
  <si>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</si>
  <si>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</si>
  <si>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</si>
  <si>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</si>
  <si>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</si>
  <si>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</si>
  <si>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</si>
  <si>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</si>
  <si>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</si>
  <si>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</si>
  <si>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</si>
  <si>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</si>
  <si>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</si>
  <si>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</si>
  <si>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</si>
  <si>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</si>
  <si>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</si>
  <si>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</si>
  <si>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</si>
  <si>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</si>
  <si>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</si>
  <si>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</si>
  <si>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</si>
  <si>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</si>
  <si>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</si>
  <si>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</si>
  <si>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</si>
  <si>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</si>
  <si>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</si>
  <si>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</si>
  <si>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</si>
  <si>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</si>
  <si>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</si>
  <si>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</si>
  <si>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</si>
  <si>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</si>
  <si>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</si>
  <si>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</si>
  <si>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</si>
  <si>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</si>
  <si>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</si>
  <si>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</si>
  <si>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</si>
  <si>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</si>
  <si>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</si>
  <si>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</si>
  <si>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</si>
  <si>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</si>
  <si>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</si>
  <si>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</si>
  <si>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</si>
  <si>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</si>
  <si>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</si>
  <si>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</si>
  <si>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</si>
  <si>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</si>
  <si>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</si>
  <si>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</si>
  <si>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</si>
  <si>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</si>
  <si>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</si>
  <si>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</si>
  <si>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</si>
  <si>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</si>
  <si>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</si>
  <si>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</si>
  <si>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</si>
  <si>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</si>
  <si>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</si>
  <si>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</si>
  <si>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</si>
  <si>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</si>
  <si>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</si>
  <si>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</si>
  <si>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</si>
  <si>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</si>
  <si>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</si>
  <si>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</si>
  <si>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</si>
  <si>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</si>
  <si>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</si>
  <si>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</si>
  <si>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</si>
  <si>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</si>
  <si>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</si>
  <si>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</si>
  <si>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</si>
  <si>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</si>
  <si>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</si>
  <si>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</si>
  <si>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</si>
  <si>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</si>
  <si>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</si>
  <si>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</si>
  <si>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</si>
  <si>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</si>
  <si>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</si>
  <si>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</si>
  <si>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</si>
  <si>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</si>
  <si>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</si>
  <si>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</si>
  <si>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</si>
  <si>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</si>
  <si>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</si>
  <si>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</si>
  <si>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</si>
  <si>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</si>
  <si>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</si>
  <si>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</si>
  <si>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</si>
  <si>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</si>
  <si>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</si>
  <si>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</si>
  <si>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</si>
  <si>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</si>
  <si>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</si>
  <si>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</si>
  <si>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</si>
  <si>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</si>
  <si>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</si>
  <si>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</si>
  <si>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</si>
  <si>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</si>
  <si>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</si>
  <si>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</si>
  <si>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</si>
  <si>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</si>
  <si>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</si>
  <si>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</si>
  <si>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</si>
  <si>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</si>
  <si>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</si>
  <si>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</si>
  <si>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</si>
  <si>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</si>
  <si>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</si>
  <si>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</si>
  <si>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</si>
  <si>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</si>
  <si>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</si>
  <si>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</si>
  <si>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</si>
  <si>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</si>
  <si>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</si>
  <si>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</si>
  <si>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</si>
  <si>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</si>
  <si>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</si>
  <si>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</si>
  <si>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</si>
  <si>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</si>
  <si>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</si>
  <si>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</si>
  <si>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</si>
  <si>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</si>
  <si>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</si>
  <si>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</si>
  <si>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</si>
  <si>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</si>
  <si>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</si>
  <si>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</si>
  <si>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</si>
  <si>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</si>
  <si>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</si>
  <si>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</si>
  <si>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</si>
  <si>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</si>
  <si>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</si>
  <si>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</si>
  <si>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</si>
  <si>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</si>
  <si>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</si>
  <si>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</si>
  <si>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</si>
  <si>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</si>
  <si>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</si>
  <si>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</si>
  <si>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</si>
  <si>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</si>
  <si>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</si>
  <si>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</si>
  <si>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</si>
  <si>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</si>
  <si>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</si>
  <si>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</si>
  <si>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</si>
  <si>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</si>
  <si>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</si>
  <si>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</si>
  <si>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</si>
  <si>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</si>
  <si>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</si>
  <si>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</si>
  <si>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</si>
  <si>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</si>
  <si>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</si>
  <si>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</si>
  <si>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</si>
  <si>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</si>
  <si>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</si>
  <si>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</si>
  <si>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</si>
  <si>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</si>
  <si>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</si>
  <si>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</si>
  <si>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</si>
  <si>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</si>
  <si>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</si>
  <si>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</si>
  <si>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</si>
  <si>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</si>
  <si>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</si>
  <si>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</si>
  <si>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</si>
  <si>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</si>
  <si>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</si>
  <si>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</si>
  <si>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</si>
  <si>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</si>
  <si>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</si>
  <si>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</si>
  <si>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</si>
  <si>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</si>
  <si>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</si>
  <si>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</si>
  <si>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</si>
  <si>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</si>
  <si>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</si>
  <si>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</si>
  <si>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</si>
  <si>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</si>
  <si>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</si>
  <si>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</si>
  <si>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</si>
  <si>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</si>
  <si>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</si>
  <si>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</si>
  <si>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</si>
  <si>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</si>
  <si>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</si>
  <si>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</si>
  <si>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</si>
  <si>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</si>
  <si>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</si>
  <si>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</si>
  <si>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</si>
  <si>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</si>
  <si>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</si>
  <si>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</si>
  <si>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</si>
  <si>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</si>
  <si>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</si>
  <si>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</si>
  <si>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</si>
  <si>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</si>
  <si>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</si>
  <si>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</si>
  <si>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</si>
  <si>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</si>
  <si>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</si>
  <si>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</si>
  <si>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</si>
  <si>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</si>
  <si>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</si>
  <si>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</si>
  <si>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</si>
  <si>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</si>
  <si>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</si>
  <si>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</si>
  <si>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</si>
  <si>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</si>
  <si>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</si>
  <si>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</si>
  <si>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</si>
  <si>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</si>
  <si>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</si>
  <si>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</si>
  <si>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</si>
  <si>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</si>
  <si>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</si>
  <si>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</si>
  <si>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</si>
  <si>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</si>
  <si>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</si>
  <si>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</si>
  <si>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</si>
  <si>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</si>
  <si>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</si>
  <si>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</si>
  <si>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</si>
  <si>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</si>
  <si>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</si>
  <si>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</si>
  <si>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</si>
  <si>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</si>
  <si>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</si>
  <si>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</si>
  <si>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</si>
  <si>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</si>
  <si>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</si>
  <si>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</si>
  <si>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</si>
  <si>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</si>
  <si>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</si>
  <si>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</si>
  <si>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</si>
  <si>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</si>
  <si>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</si>
  <si>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</si>
  <si>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</si>
  <si>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</si>
  <si>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</si>
  <si>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</si>
  <si>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</si>
  <si>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</si>
  <si>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</si>
  <si>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</si>
  <si>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</si>
  <si>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</si>
  <si>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</si>
  <si>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</si>
  <si>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</si>
  <si>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</si>
  <si>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</si>
  <si>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</si>
  <si>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</si>
  <si>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</si>
  <si>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</si>
  <si>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</si>
  <si>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</si>
  <si>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</si>
  <si>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</si>
  <si>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</si>
  <si>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</si>
  <si>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</si>
  <si>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</si>
  <si>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</si>
  <si>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</si>
  <si>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</si>
  <si>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</si>
  <si>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</si>
  <si>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</si>
  <si>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</si>
  <si>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</si>
  <si>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</si>
  <si>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</si>
  <si>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</si>
  <si>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</si>
  <si>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</si>
  <si>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</si>
  <si>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</si>
  <si>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</si>
  <si>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</si>
  <si>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</si>
  <si>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</si>
  <si>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</si>
  <si>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</si>
  <si>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</si>
  <si>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</si>
  <si>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</si>
  <si>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</si>
  <si>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</si>
  <si>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</si>
  <si>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</si>
  <si>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</si>
  <si>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</si>
  <si>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</si>
  <si>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</si>
  <si>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</si>
  <si>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</si>
  <si>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</si>
  <si>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</si>
  <si>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</si>
  <si>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</si>
  <si>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</si>
  <si>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</si>
  <si>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</si>
  <si>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</si>
  <si>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</si>
  <si>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</si>
  <si>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</si>
  <si>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</si>
  <si>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</si>
  <si>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</si>
  <si>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</si>
  <si>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</si>
  <si>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</si>
  <si>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</si>
  <si>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</si>
  <si>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</si>
  <si>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</si>
  <si>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</si>
  <si>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</si>
  <si>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</si>
  <si>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</si>
  <si>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</si>
  <si>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</si>
  <si>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</si>
  <si>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</si>
  <si>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</si>
  <si>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</si>
  <si>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</si>
  <si>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</si>
  <si>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</si>
  <si>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</si>
  <si>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</si>
  <si>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</si>
  <si>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</si>
  <si>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</si>
  <si>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</si>
  <si>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</si>
  <si>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</si>
  <si>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</si>
  <si>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</si>
  <si>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</si>
  <si>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</si>
  <si>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</si>
  <si>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</si>
  <si>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</si>
  <si>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</si>
  <si>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</si>
  <si>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</si>
  <si>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</si>
  <si>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</si>
  <si>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</si>
  <si>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</si>
  <si>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</si>
  <si>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</si>
  <si>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</si>
  <si>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</si>
  <si>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</si>
  <si>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</si>
  <si>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</si>
  <si>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</si>
  <si>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</si>
  <si>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</si>
  <si>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</si>
  <si>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</si>
  <si>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</si>
  <si>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</si>
  <si>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</si>
  <si>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</si>
  <si>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</si>
  <si>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</si>
  <si>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</si>
  <si>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</si>
  <si>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</si>
  <si>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</si>
  <si>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</si>
  <si>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</si>
  <si>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</si>
  <si>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</si>
  <si>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</si>
  <si>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</si>
  <si>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</si>
  <si>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</si>
  <si>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</si>
  <si>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</si>
  <si>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</si>
  <si>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</si>
  <si>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</si>
  <si>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</si>
  <si>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</si>
  <si>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</si>
  <si>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</si>
  <si>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</si>
  <si>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</si>
  <si>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</si>
  <si>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</si>
  <si>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</si>
  <si>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</si>
  <si>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</si>
  <si>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</si>
  <si>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</si>
  <si>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</si>
  <si>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</si>
  <si>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</si>
  <si>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</si>
  <si>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</si>
  <si>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</si>
  <si>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</si>
  <si>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</si>
  <si>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</si>
  <si>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</si>
  <si>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</si>
  <si>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</si>
  <si>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</si>
  <si>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</si>
  <si>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</si>
  <si>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</si>
  <si>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</si>
  <si>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</si>
  <si>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</si>
  <si>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</si>
  <si>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</si>
  <si>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</si>
  <si>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</si>
  <si>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</si>
  <si>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</si>
  <si>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</si>
  <si>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</si>
  <si>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</si>
  <si>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</si>
  <si>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</si>
  <si>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</si>
  <si>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</si>
  <si>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</si>
  <si>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</si>
  <si>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</si>
  <si>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</si>
  <si>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</si>
  <si>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</si>
  <si>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</si>
  <si>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</si>
  <si>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</si>
  <si>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</si>
  <si>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</si>
  <si>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</si>
  <si>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</si>
  <si>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</si>
  <si>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</si>
  <si>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</si>
  <si>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</si>
  <si>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</si>
  <si>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</si>
  <si>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</si>
  <si>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</si>
  <si>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</si>
  <si>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</si>
  <si>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</si>
  <si>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</si>
  <si>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</si>
  <si>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</si>
  <si>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</si>
  <si>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</si>
  <si>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</si>
  <si>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</si>
  <si>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</si>
  <si>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</si>
  <si>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</si>
  <si>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</si>
  <si>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</si>
  <si>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</si>
  <si>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</si>
  <si>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</si>
  <si>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</si>
  <si>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</si>
  <si>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</si>
  <si>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</si>
  <si>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</si>
  <si>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</si>
  <si>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</si>
  <si>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</si>
  <si>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</si>
  <si>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</si>
  <si>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</si>
  <si>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</si>
  <si>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</si>
  <si>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</si>
  <si>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</si>
  <si>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</si>
  <si>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</si>
  <si>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</si>
  <si>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</si>
  <si>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</si>
  <si>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</si>
  <si>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</si>
  <si>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</si>
  <si>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</si>
  <si>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</si>
  <si>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</si>
  <si>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</si>
  <si>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</si>
  <si>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</si>
  <si>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</si>
  <si>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</si>
  <si>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</si>
  <si>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</si>
  <si>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</si>
  <si>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</si>
  <si>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</si>
  <si>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</si>
  <si>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</si>
  <si>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</si>
  <si>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</si>
  <si>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</si>
  <si>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</si>
  <si>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</si>
  <si>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</si>
  <si>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</si>
  <si>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</si>
  <si>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</si>
  <si>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</si>
  <si>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</si>
  <si>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</si>
  <si>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</si>
  <si>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</si>
  <si>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</si>
  <si>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</si>
  <si>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</si>
  <si>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</si>
  <si>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</si>
  <si>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</si>
  <si>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</si>
  <si>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</si>
  <si>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</si>
  <si>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</si>
  <si>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</si>
  <si>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</si>
  <si>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</si>
  <si>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</si>
  <si>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</si>
  <si>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</si>
  <si>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</si>
  <si>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</si>
  <si>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</si>
  <si>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</si>
  <si>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</si>
  <si>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</si>
  <si>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</si>
  <si>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</si>
  <si>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</si>
  <si>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</si>
  <si>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</si>
  <si>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</si>
  <si>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</si>
  <si>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</si>
  <si>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</si>
  <si>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</si>
  <si>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</si>
  <si>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</si>
  <si>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</si>
  <si>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</si>
  <si>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</si>
  <si>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</si>
  <si>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</si>
  <si>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</si>
  <si>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</si>
  <si>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</si>
  <si>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</si>
  <si>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</si>
  <si>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</si>
  <si>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</si>
  <si>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</si>
  <si>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</si>
  <si>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</si>
  <si>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</si>
  <si>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</si>
  <si>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</si>
  <si>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</si>
  <si>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</si>
  <si>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</si>
  <si>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</si>
  <si>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</si>
  <si>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</si>
  <si>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</si>
  <si>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</si>
  <si>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</si>
  <si>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</si>
  <si>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</si>
  <si>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</si>
  <si>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</si>
  <si>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</si>
  <si>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</si>
  <si>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</si>
  <si>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</si>
  <si>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</si>
  <si>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</si>
  <si>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</si>
  <si>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</si>
  <si>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</si>
  <si>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</si>
  <si>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</si>
  <si>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</si>
  <si>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</si>
  <si>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</si>
  <si>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</si>
  <si>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</si>
  <si>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</si>
  <si>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</si>
  <si>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</si>
  <si>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</si>
  <si>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</si>
  <si>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</si>
  <si>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</si>
  <si>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</si>
  <si>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</si>
  <si>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</si>
  <si>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</si>
  <si>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</si>
  <si>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</si>
  <si>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</si>
  <si>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</si>
  <si>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</si>
  <si>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</si>
  <si>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</si>
  <si>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</si>
  <si>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</si>
  <si>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</si>
  <si>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</si>
  <si>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</si>
  <si>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</si>
  <si>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</si>
  <si>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</si>
  <si>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</si>
  <si>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</si>
  <si>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</si>
  <si>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</si>
  <si>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</si>
  <si>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</si>
  <si>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</si>
  <si>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</si>
  <si>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</si>
  <si>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</si>
  <si>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</si>
  <si>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</si>
  <si>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</si>
  <si>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</si>
  <si>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</si>
  <si>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</si>
  <si>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</si>
  <si>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</si>
  <si>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</si>
  <si>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</si>
  <si>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</si>
  <si>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</si>
  <si>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</si>
  <si>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</si>
  <si>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</si>
  <si>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</si>
  <si>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</si>
  <si>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</si>
  <si>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</si>
  <si>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</si>
  <si>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</si>
  <si>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</si>
  <si>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</si>
  <si>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</si>
  <si>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</si>
  <si>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</si>
  <si>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</si>
  <si>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</si>
  <si>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</si>
  <si>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</si>
  <si>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</si>
  <si>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</si>
  <si>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</si>
  <si>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</si>
  <si>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</si>
  <si>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</si>
  <si>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</si>
  <si>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</si>
  <si>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</si>
  <si>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</si>
  <si>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</si>
  <si>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</si>
  <si>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</si>
  <si>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</si>
  <si>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</si>
  <si>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</si>
  <si>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</si>
  <si>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</si>
  <si>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</si>
  <si>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</si>
  <si>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</si>
  <si>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</si>
  <si>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</si>
  <si>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</si>
  <si>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</si>
  <si>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</si>
  <si>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</si>
  <si>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</si>
  <si>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</si>
  <si>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</si>
  <si>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</si>
  <si>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</si>
  <si>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</si>
  <si>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</si>
  <si>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</si>
  <si>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</si>
  <si>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</si>
  <si>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</si>
  <si>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</si>
  <si>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</si>
  <si>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</si>
  <si>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</si>
  <si>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</si>
  <si>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</si>
  <si>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</si>
  <si>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</si>
  <si>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</si>
  <si>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</si>
  <si>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</si>
  <si>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</si>
  <si>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</si>
  <si>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</si>
  <si>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</si>
  <si>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</si>
  <si>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</si>
  <si>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</si>
  <si>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</si>
  <si>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</si>
  <si>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</si>
  <si>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</si>
  <si>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</si>
  <si>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</si>
  <si>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</si>
  <si>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</si>
  <si>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</si>
  <si>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</si>
  <si>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</si>
  <si>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</si>
  <si>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</si>
  <si>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</si>
  <si>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</si>
  <si>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</si>
  <si>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</si>
  <si>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</si>
  <si>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</si>
  <si>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</si>
  <si>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</si>
  <si>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</si>
  <si>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</si>
  <si>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</si>
  <si>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</si>
  <si>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</si>
  <si>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</si>
  <si>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</si>
  <si>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</si>
  <si>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</si>
  <si>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</si>
  <si>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</si>
  <si>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</si>
  <si>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</si>
  <si>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</si>
  <si>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</si>
  <si>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</si>
  <si>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</si>
  <si>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</si>
  <si>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</si>
  <si>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</si>
  <si>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</si>
  <si>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</si>
  <si>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</si>
  <si>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</si>
  <si>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</si>
  <si>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</si>
  <si>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</si>
  <si>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</si>
  <si>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</si>
  <si>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</si>
  <si>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</si>
  <si>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</si>
  <si>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</si>
  <si>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</si>
  <si>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</si>
  <si>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</si>
  <si>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</si>
  <si>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</si>
  <si>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</si>
  <si>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</si>
  <si>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</si>
  <si>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</si>
  <si>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</si>
  <si>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</si>
  <si>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</si>
  <si>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</si>
  <si>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</si>
  <si>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</si>
  <si>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</si>
  <si>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</si>
  <si>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</si>
  <si>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</si>
  <si>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</si>
  <si>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</si>
  <si>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</si>
  <si>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</si>
  <si>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</si>
  <si>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</si>
  <si>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</si>
  <si>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</si>
  <si>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</si>
  <si>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</si>
  <si>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</si>
  <si>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</si>
  <si>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</si>
  <si>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</si>
  <si>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</si>
  <si>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</si>
  <si>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</si>
  <si>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</si>
  <si>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</si>
  <si>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</si>
  <si>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</si>
  <si>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</si>
  <si>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</si>
  <si>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</si>
  <si>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</si>
  <si>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</si>
  <si>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</si>
  <si>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</si>
  <si>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</si>
  <si>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</si>
  <si>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</si>
  <si>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</si>
  <si>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</si>
  <si>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</si>
  <si>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</si>
  <si>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</si>
  <si>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</si>
  <si>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</si>
  <si>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</si>
  <si>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</si>
  <si>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</si>
  <si>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</si>
  <si>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</si>
  <si>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</si>
  <si>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</si>
  <si>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</si>
  <si>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</si>
  <si>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</si>
  <si>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</si>
  <si>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</si>
  <si>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</si>
  <si>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</si>
  <si>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</si>
  <si>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</si>
  <si>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</si>
  <si>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</si>
  <si>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</si>
  <si>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</si>
  <si>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</si>
  <si>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</si>
  <si>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</si>
  <si>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</si>
  <si>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</si>
  <si>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</si>
  <si>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</si>
  <si>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</si>
  <si>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</si>
  <si>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</si>
  <si>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</si>
  <si>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</si>
  <si>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</si>
  <si>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</si>
  <si>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</si>
  <si>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</si>
  <si>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</si>
  <si>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</si>
  <si>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</si>
  <si>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</si>
  <si>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</si>
  <si>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</si>
  <si>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</si>
  <si>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</si>
  <si>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</si>
  <si>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</si>
  <si>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</si>
  <si>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</si>
  <si>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</si>
  <si>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</si>
  <si>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</si>
  <si>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</si>
  <si>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</si>
  <si>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</si>
  <si>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</si>
  <si>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</si>
  <si>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</si>
  <si>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</si>
  <si>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</si>
  <si>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</si>
  <si>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</si>
  <si>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</si>
  <si>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</si>
  <si>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</si>
  <si>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</si>
  <si>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</si>
  <si>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</si>
  <si>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</si>
  <si>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</si>
  <si>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</si>
  <si>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</si>
  <si>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</si>
  <si>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</si>
  <si>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</si>
  <si>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</si>
  <si>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</si>
  <si>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</si>
  <si>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</si>
  <si>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</si>
  <si>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</si>
  <si>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</si>
  <si>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</si>
  <si>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</si>
  <si>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</si>
  <si>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</si>
  <si>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</si>
  <si>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</si>
  <si>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</si>
  <si>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</si>
  <si>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</si>
  <si>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</si>
  <si>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</si>
  <si>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</si>
  <si>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</si>
  <si>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</si>
  <si>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</si>
  <si>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</si>
  <si>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</si>
  <si>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</si>
  <si>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</si>
  <si>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</si>
  <si>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</si>
  <si>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</si>
  <si>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</si>
  <si>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</si>
  <si>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</si>
  <si>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</si>
  <si>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</si>
  <si>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</si>
  <si>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</si>
  <si>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</si>
  <si>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</si>
  <si>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</si>
  <si>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</si>
  <si>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</si>
  <si>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</si>
  <si>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</si>
  <si>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</si>
  <si>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</si>
  <si>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</si>
  <si>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</si>
  <si>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</si>
  <si>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</si>
  <si>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</si>
  <si>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</si>
  <si>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</si>
  <si>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</si>
  <si>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</si>
  <si>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</si>
  <si>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</si>
  <si>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</si>
  <si>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</si>
  <si>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</si>
  <si>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</si>
  <si>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</si>
  <si>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</si>
  <si>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</si>
  <si>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</si>
  <si>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</si>
  <si>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</si>
  <si>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</si>
  <si>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</si>
  <si>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</si>
  <si>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</si>
  <si>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</si>
  <si>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</si>
  <si>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</si>
  <si>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</si>
  <si>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</si>
  <si>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</si>
  <si>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</si>
  <si>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</si>
  <si>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</si>
  <si>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</si>
  <si>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</si>
  <si>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</si>
  <si>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</si>
  <si>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</si>
  <si>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</si>
  <si>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</si>
  <si>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</si>
  <si>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</si>
  <si>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</si>
  <si>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</si>
  <si>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</si>
  <si>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</si>
  <si>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</si>
  <si>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</si>
  <si>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</si>
  <si>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</si>
  <si>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</si>
  <si>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</si>
  <si>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</si>
  <si>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</si>
  <si>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</si>
  <si>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</si>
  <si>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</si>
  <si>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</si>
  <si>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</si>
  <si>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</si>
  <si>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</si>
  <si>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</si>
  <si>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</si>
  <si>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</si>
  <si>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</si>
  <si>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</si>
  <si>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</si>
  <si>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</si>
  <si>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</si>
  <si>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</si>
  <si>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</si>
  <si>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</si>
  <si>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</si>
  <si>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</si>
  <si>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</si>
  <si>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</si>
  <si>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</si>
  <si>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</si>
  <si>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</si>
  <si>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</si>
  <si>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</si>
  <si>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</si>
  <si>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</si>
  <si>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</si>
  <si>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</si>
  <si>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</si>
  <si>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</si>
  <si>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</si>
  <si>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</si>
  <si>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</si>
  <si>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</si>
  <si>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</si>
  <si>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</si>
  <si>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</si>
  <si>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</si>
  <si>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</si>
  <si>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</si>
  <si>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</si>
  <si>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</si>
  <si>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</si>
  <si>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</si>
  <si>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</si>
  <si>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</si>
  <si>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</si>
  <si>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</si>
  <si>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</si>
  <si>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</si>
  <si>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</si>
  <si>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</si>
  <si>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</si>
  <si>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</si>
  <si>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</si>
  <si>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</si>
  <si>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</si>
  <si>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</si>
  <si>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</si>
  <si>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</si>
  <si>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</si>
  <si>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</si>
  <si>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</si>
  <si>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</si>
  <si>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</si>
  <si>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</si>
  <si>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</si>
  <si>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</si>
  <si>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</si>
  <si>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</si>
  <si>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</si>
  <si>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</si>
  <si>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</si>
  <si>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</si>
  <si>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</si>
  <si>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</si>
  <si>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</si>
  <si>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</si>
  <si>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</si>
  <si>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</si>
  <si>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</si>
  <si>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</si>
  <si>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</si>
  <si>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</si>
  <si>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</si>
  <si>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</si>
  <si>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</si>
  <si>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</si>
  <si>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</si>
  <si>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</si>
  <si>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</si>
  <si>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</si>
  <si>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</si>
  <si>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</si>
  <si>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</si>
  <si>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</si>
  <si>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</si>
  <si>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</si>
  <si>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</si>
  <si>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</si>
  <si>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</si>
  <si>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</si>
  <si>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</si>
  <si>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</si>
  <si>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</si>
  <si>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</si>
  <si>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</si>
  <si>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</si>
  <si>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</si>
  <si>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</si>
  <si>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</si>
  <si>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</si>
  <si>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</si>
  <si>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</si>
  <si>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</si>
  <si>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</si>
  <si>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</si>
  <si>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</si>
  <si>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</si>
  <si>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</si>
  <si>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</si>
  <si>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</si>
  <si>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</si>
  <si>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</si>
  <si>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</si>
  <si>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</si>
  <si>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</si>
  <si>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</si>
  <si>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</si>
  <si>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</si>
  <si>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</si>
  <si>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</si>
  <si>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</si>
  <si>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</si>
  <si>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</si>
  <si>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</si>
  <si>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</si>
  <si>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</si>
  <si>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</si>
  <si>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</si>
  <si>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</si>
  <si>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</si>
  <si>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</si>
  <si>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</si>
  <si>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</si>
  <si>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</si>
  <si>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</si>
  <si>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</si>
  <si>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</si>
  <si>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</si>
  <si>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</si>
  <si>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</si>
  <si>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</si>
  <si>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</si>
  <si>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</si>
  <si>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</si>
  <si>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</si>
  <si>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</si>
  <si>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</si>
  <si>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</si>
  <si>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</si>
  <si>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</si>
  <si>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</si>
  <si>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</si>
  <si>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</si>
  <si>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</si>
  <si>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</si>
  <si>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</si>
  <si>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</si>
  <si>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</si>
  <si>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</si>
  <si>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</si>
  <si>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</si>
  <si>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</si>
  <si>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</si>
  <si>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</si>
  <si>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</si>
  <si>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</si>
  <si>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</si>
  <si>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</si>
  <si>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</si>
  <si>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</si>
  <si>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</si>
  <si>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</si>
  <si>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</si>
  <si>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</si>
  <si>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</si>
  <si>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</si>
  <si>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</si>
  <si>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</si>
  <si>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</si>
  <si>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</si>
  <si>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</si>
  <si>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</si>
  <si>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</si>
  <si>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</si>
  <si>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</si>
  <si>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</si>
  <si>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</si>
  <si>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</si>
  <si>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</si>
  <si>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</si>
  <si>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</si>
  <si>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</si>
  <si>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</si>
  <si>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</si>
  <si>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</si>
  <si>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</si>
  <si>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</si>
  <si>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</si>
  <si>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</si>
  <si>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</si>
  <si>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</si>
  <si>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</si>
  <si>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</si>
  <si>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</si>
  <si>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</si>
  <si>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</si>
  <si>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</si>
  <si>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</si>
  <si>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</si>
  <si>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</si>
  <si>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</si>
  <si>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</si>
  <si>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</si>
  <si>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</si>
  <si>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</si>
  <si>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</si>
  <si>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</si>
  <si>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</si>
  <si>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</si>
  <si>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</si>
  <si>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</si>
  <si>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</si>
  <si>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</si>
  <si>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</si>
  <si>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</si>
  <si>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</si>
  <si>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</si>
  <si>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</si>
  <si>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</si>
  <si>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</si>
  <si>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</si>
  <si>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</si>
  <si>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</si>
  <si>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</si>
  <si>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</si>
  <si>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</si>
  <si>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</si>
  <si>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</si>
  <si>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</si>
  <si>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</si>
  <si>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</si>
  <si>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</si>
  <si>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</si>
  <si>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</si>
  <si>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</si>
  <si>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</si>
  <si>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</si>
  <si>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</si>
  <si>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</si>
  <si>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</si>
  <si>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</si>
  <si>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</si>
  <si>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</si>
  <si>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</si>
  <si>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</si>
  <si>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</si>
  <si>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</si>
  <si>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</si>
  <si>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</si>
  <si>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</si>
  <si>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</si>
  <si>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</si>
  <si>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</si>
  <si>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</si>
  <si>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</si>
  <si>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</si>
  <si>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</si>
  <si>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</si>
  <si>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</si>
  <si>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</si>
  <si>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</si>
  <si>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</si>
  <si>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</si>
  <si>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</si>
  <si>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</si>
  <si>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</si>
  <si>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</si>
  <si>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</si>
  <si>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</si>
  <si>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</si>
  <si>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</si>
  <si>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</si>
  <si>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</si>
  <si>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</si>
  <si>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</si>
  <si>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</si>
  <si>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</si>
  <si>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</si>
  <si>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</si>
  <si>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</si>
  <si>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</si>
  <si>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</si>
  <si>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</si>
  <si>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</si>
  <si>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</si>
  <si>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</si>
  <si>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</si>
  <si>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</si>
  <si>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</si>
  <si>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</si>
  <si>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</si>
  <si>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</si>
  <si>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</si>
  <si>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</si>
  <si>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</si>
  <si>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</si>
  <si>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</si>
  <si>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</si>
  <si>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</si>
  <si>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</si>
  <si>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</si>
  <si>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</si>
  <si>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</si>
  <si>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</si>
  <si>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</si>
  <si>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</si>
  <si>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</si>
  <si>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</si>
  <si>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</si>
  <si>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</si>
  <si>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</si>
  <si>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</si>
  <si>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</si>
  <si>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</si>
  <si>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</si>
  <si>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</si>
  <si>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</si>
  <si>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</si>
  <si>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</si>
  <si>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</si>
  <si>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</si>
  <si>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</si>
  <si>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</si>
  <si>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</si>
  <si>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</si>
  <si>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</si>
  <si>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</si>
  <si>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</si>
  <si>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</si>
  <si>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</si>
  <si>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</si>
  <si>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</si>
  <si>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</si>
  <si>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</si>
  <si>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</si>
  <si>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</si>
  <si>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</si>
  <si>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</si>
  <si>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</si>
  <si>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</si>
  <si>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</si>
  <si>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</si>
  <si>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</si>
  <si>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</si>
  <si>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</si>
  <si>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</si>
  <si>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</si>
  <si>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</si>
  <si>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</si>
  <si>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</si>
  <si>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</si>
  <si>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</si>
  <si>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</si>
  <si>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</si>
  <si>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</si>
  <si>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</si>
  <si>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</si>
  <si>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</si>
  <si>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</si>
  <si>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</si>
  <si>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</si>
  <si>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</si>
  <si>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</si>
  <si>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</si>
  <si>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</si>
  <si>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</si>
  <si>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</si>
  <si>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</si>
  <si>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</si>
  <si>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</si>
  <si>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</si>
  <si>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</si>
  <si>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</si>
  <si>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</si>
  <si>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</si>
  <si>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</si>
  <si>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</si>
  <si>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</si>
  <si>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</si>
  <si>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</si>
  <si>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</si>
  <si>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</si>
  <si>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</si>
  <si>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</si>
  <si>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</si>
  <si>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</si>
  <si>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</si>
  <si>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</si>
  <si>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</si>
  <si>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</si>
  <si>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</si>
  <si>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</si>
  <si>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</si>
  <si>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</si>
  <si>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</si>
  <si>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</si>
  <si>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</si>
  <si>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</si>
  <si>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</si>
  <si>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</si>
  <si>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</si>
  <si>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</si>
  <si>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</si>
  <si>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</si>
  <si>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</si>
  <si>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</si>
  <si>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</si>
  <si>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</si>
  <si>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</si>
  <si>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</si>
  <si>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</si>
  <si>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</si>
  <si>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</si>
  <si>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</si>
  <si>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</si>
  <si>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</si>
  <si>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</si>
  <si>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</si>
  <si>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</si>
  <si>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</si>
  <si>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</si>
  <si>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</si>
  <si>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</si>
  <si>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</si>
  <si>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</si>
  <si>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</si>
  <si>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</si>
  <si>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</si>
  <si>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</si>
  <si>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</si>
  <si>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</si>
  <si>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</si>
  <si>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</si>
  <si>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</si>
  <si>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</si>
  <si>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</si>
  <si>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</si>
  <si>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</si>
  <si>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</si>
  <si>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</si>
  <si>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</si>
  <si>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</si>
  <si>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</si>
  <si>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</si>
  <si>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</si>
  <si>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</si>
  <si>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</si>
  <si>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</si>
  <si>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</si>
  <si>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</si>
  <si>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</si>
  <si>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</si>
  <si>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</si>
  <si>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</si>
  <si>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</si>
  <si>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</si>
  <si>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</si>
  <si>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</si>
  <si>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</si>
  <si>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</si>
  <si>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</si>
  <si>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</si>
  <si>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</si>
  <si>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</si>
  <si>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</si>
  <si>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</si>
  <si>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</si>
  <si>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</si>
  <si>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</si>
  <si>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</si>
  <si>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</si>
  <si>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</si>
  <si>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</si>
  <si>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</si>
  <si>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</si>
  <si>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</si>
  <si>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</si>
  <si>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</si>
  <si>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</si>
  <si>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</si>
  <si>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</si>
  <si>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</si>
  <si>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</si>
  <si>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</si>
  <si>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</si>
  <si>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</si>
  <si>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</si>
  <si>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</si>
  <si>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</si>
  <si>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</si>
  <si>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</si>
  <si>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</si>
  <si>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</si>
  <si>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</si>
  <si>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</si>
  <si>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</si>
  <si>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</si>
  <si>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</si>
  <si>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</si>
  <si>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</si>
  <si>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</si>
  <si>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</si>
  <si>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</si>
  <si>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</si>
  <si>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</si>
  <si>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</si>
  <si>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</si>
  <si>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</si>
  <si>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</si>
  <si>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</si>
  <si>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</si>
  <si>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</si>
  <si>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</si>
  <si>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</si>
  <si>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</si>
  <si>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</si>
  <si>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</si>
  <si>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</si>
  <si>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</si>
  <si>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</si>
  <si>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</si>
  <si>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</si>
  <si>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</si>
  <si>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</si>
  <si>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</si>
  <si>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</si>
  <si>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</si>
  <si>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</si>
  <si>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</si>
  <si>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</si>
  <si>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</si>
  <si>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</si>
  <si>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</si>
  <si>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</si>
  <si>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</si>
  <si>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</si>
  <si>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</si>
  <si>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</si>
  <si>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</si>
  <si>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</si>
  <si>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</si>
  <si>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</si>
  <si>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</si>
  <si>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</si>
  <si>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</si>
  <si>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</si>
  <si>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</si>
  <si>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</si>
  <si>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</si>
  <si>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</si>
  <si>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</si>
  <si>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</si>
  <si>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</si>
  <si>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</si>
  <si>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</si>
  <si>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</si>
  <si>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</si>
  <si>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</si>
  <si>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</si>
  <si>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</si>
  <si>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</si>
  <si>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</si>
  <si>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</si>
  <si>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</si>
  <si>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</si>
  <si>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</si>
  <si>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</si>
  <si>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</si>
  <si>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</si>
  <si>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</si>
  <si>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</si>
  <si>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</si>
  <si>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</si>
  <si>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</si>
  <si>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</si>
  <si>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</si>
  <si>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</si>
  <si>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</si>
  <si>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</si>
  <si>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</si>
  <si>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</si>
  <si>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</si>
  <si>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</si>
  <si>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</si>
  <si>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</si>
  <si>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</si>
  <si>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</si>
  <si>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</si>
  <si>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</si>
  <si>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</si>
  <si>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</si>
  <si>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</si>
  <si>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</si>
  <si>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</si>
  <si>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</si>
  <si>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</si>
  <si>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</si>
  <si>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</si>
  <si>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</si>
  <si>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</si>
  <si>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</si>
  <si>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</si>
  <si>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</si>
  <si>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</si>
  <si>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</si>
  <si>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</si>
  <si>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</si>
  <si>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</si>
  <si>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</si>
  <si>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</si>
  <si>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</si>
  <si>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</si>
  <si>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</si>
  <si>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</si>
  <si>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</si>
  <si>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</si>
  <si>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</si>
  <si>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</si>
  <si>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</si>
  <si>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</si>
  <si>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</si>
  <si>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</si>
  <si>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</si>
  <si>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</si>
  <si>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</si>
  <si>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</si>
  <si>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</si>
  <si>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</si>
  <si>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</si>
  <si>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</si>
  <si>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</si>
  <si>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</si>
  <si>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</si>
  <si>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</si>
  <si>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</si>
  <si>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</si>
  <si>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</si>
  <si>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</si>
  <si>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</si>
  <si>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</si>
  <si>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</si>
  <si>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</si>
  <si>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</si>
  <si>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</si>
  <si>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</si>
  <si>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</si>
  <si>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</si>
  <si>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</si>
  <si>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</si>
  <si>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</si>
  <si>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</si>
  <si>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</si>
  <si>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</si>
  <si>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</si>
  <si>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</si>
  <si>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</si>
  <si>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</si>
  <si>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</si>
  <si>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</si>
  <si>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</si>
  <si>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</si>
  <si>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</si>
  <si>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</si>
  <si>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</si>
  <si>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</si>
  <si>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</si>
  <si>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</si>
  <si>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</si>
  <si>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</si>
  <si>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</si>
  <si>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</si>
  <si>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</si>
  <si>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</si>
  <si>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</si>
  <si>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</si>
  <si>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</si>
  <si>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</si>
  <si>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</si>
  <si>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</si>
  <si>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</si>
  <si>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</si>
  <si>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</si>
  <si>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</si>
  <si>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</si>
  <si>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</si>
  <si>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</si>
  <si>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</si>
  <si>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</si>
  <si>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</si>
  <si>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</si>
  <si>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</si>
  <si>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</si>
  <si>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</si>
  <si>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</si>
  <si>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</si>
  <si>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</si>
  <si>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</si>
  <si>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</si>
  <si>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</si>
  <si>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</si>
  <si>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</si>
  <si>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</si>
  <si>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</si>
  <si>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</si>
  <si>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</si>
  <si>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</si>
  <si>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</si>
  <si>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</si>
  <si>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</si>
  <si>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</si>
  <si>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</si>
  <si>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</si>
  <si>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</si>
  <si>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</si>
  <si>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</si>
  <si>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</si>
  <si>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</si>
  <si>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</si>
  <si>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</si>
  <si>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</si>
  <si>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</si>
  <si>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</si>
  <si>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</si>
  <si>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</si>
  <si>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</si>
  <si>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</si>
  <si>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</si>
  <si>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</si>
  <si>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</si>
  <si>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</si>
  <si>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</si>
  <si>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</si>
  <si>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</si>
  <si>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</si>
  <si>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</si>
  <si>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</si>
  <si>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</si>
  <si>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</si>
  <si>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</si>
  <si>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</si>
  <si>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</si>
  <si>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</si>
  <si>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</si>
  <si>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</si>
  <si>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</si>
  <si>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</si>
  <si>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</si>
  <si>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</si>
  <si>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</si>
  <si>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</si>
  <si>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</si>
  <si>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</si>
  <si>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</si>
  <si>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</si>
  <si>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</si>
  <si>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</si>
  <si>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</si>
  <si>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</si>
  <si>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</si>
  <si>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</si>
  <si>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</si>
  <si>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</si>
  <si>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</si>
  <si>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</si>
  <si>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</si>
  <si>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</si>
  <si>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</si>
  <si>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</si>
  <si>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</si>
  <si>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</si>
  <si>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</si>
  <si>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</si>
  <si>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</si>
  <si>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</si>
  <si>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</si>
  <si>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</si>
  <si>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</si>
  <si>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</si>
  <si>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</si>
  <si>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</si>
  <si>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</si>
  <si>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</si>
  <si>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</si>
  <si>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</si>
  <si>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</si>
  <si>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</si>
  <si>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</si>
  <si>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</si>
  <si>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</si>
  <si>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</si>
  <si>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</si>
  <si>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</si>
  <si>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</si>
  <si>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</si>
  <si>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</si>
  <si>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</si>
  <si>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</si>
  <si>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</si>
  <si>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</si>
  <si>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</si>
  <si>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</si>
  <si>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</si>
  <si>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</si>
  <si>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</si>
  <si>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</si>
  <si>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</si>
  <si>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</si>
  <si>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</si>
  <si>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</si>
  <si>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</si>
  <si>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</si>
  <si>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</si>
  <si>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</si>
  <si>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</si>
  <si>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</si>
  <si>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</si>
  <si>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</si>
  <si>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</si>
  <si>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</si>
  <si>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</si>
  <si>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</si>
  <si>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</si>
  <si>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</si>
  <si>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</si>
  <si>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</si>
  <si>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</si>
  <si>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</si>
  <si>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</si>
  <si>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</si>
  <si>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</si>
  <si>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</si>
  <si>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</si>
  <si>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</si>
  <si>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</si>
  <si>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</si>
  <si>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</si>
  <si>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</si>
  <si>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</si>
  <si>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</si>
  <si>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</si>
  <si>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</si>
  <si>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</si>
  <si>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</si>
  <si>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</si>
  <si>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</si>
  <si>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</si>
  <si>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</si>
  <si>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</si>
  <si>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</si>
  <si>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</si>
  <si>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</si>
  <si>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</si>
  <si>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</si>
  <si>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</si>
  <si>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</si>
  <si>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</si>
  <si>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</si>
  <si>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</si>
  <si>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</si>
  <si>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</si>
  <si>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</si>
  <si>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</si>
  <si>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</si>
  <si>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</si>
  <si>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</si>
  <si>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</si>
  <si>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</si>
  <si>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</si>
  <si>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</si>
  <si>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</si>
  <si>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</si>
  <si>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</si>
  <si>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</si>
  <si>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</si>
  <si>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</si>
  <si>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</si>
  <si>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</si>
  <si>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</si>
  <si>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</si>
  <si>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</si>
  <si>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</si>
  <si>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</si>
  <si>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</si>
  <si>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</si>
  <si>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</si>
  <si>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</si>
  <si>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</si>
  <si>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</si>
  <si>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</si>
  <si>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</si>
  <si>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</si>
  <si>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</si>
  <si>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</si>
  <si>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</si>
  <si>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</si>
  <si>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</si>
  <si>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</si>
  <si>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</si>
  <si>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</si>
  <si>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</si>
  <si>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</si>
  <si>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</si>
  <si>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</si>
  <si>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</si>
  <si>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</si>
  <si>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</si>
  <si>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</si>
  <si>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</si>
  <si>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</si>
  <si>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</si>
  <si>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</si>
  <si>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</si>
  <si>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</si>
  <si>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</si>
  <si>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</si>
  <si>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</si>
  <si>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</si>
  <si>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</si>
  <si>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</si>
  <si>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</si>
  <si>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</si>
  <si>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</si>
  <si>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</si>
  <si>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</si>
  <si>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</si>
  <si>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</si>
  <si>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</si>
  <si>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</si>
  <si>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</si>
  <si>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</si>
  <si>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</si>
  <si>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</si>
  <si>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</si>
  <si>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</si>
  <si>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</si>
  <si>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</si>
  <si>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</si>
  <si>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</si>
  <si>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</si>
  <si>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</si>
  <si>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</si>
  <si>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</si>
  <si>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</si>
  <si>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</si>
  <si>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</si>
  <si>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</si>
  <si>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</si>
  <si>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</si>
  <si>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</si>
  <si>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</si>
  <si>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</si>
  <si>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</si>
  <si>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</si>
  <si>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</si>
  <si>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</si>
  <si>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</si>
  <si>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</si>
  <si>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</si>
  <si>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</si>
  <si>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</si>
  <si>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</si>
  <si>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</si>
  <si>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</si>
  <si>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</si>
  <si>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</si>
  <si>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</si>
  <si>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</si>
  <si>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</si>
  <si>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</si>
  <si>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</si>
  <si>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</si>
  <si>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</si>
  <si>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</si>
  <si>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</si>
  <si>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</si>
  <si>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</si>
  <si>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</si>
  <si>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</si>
  <si>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</si>
  <si>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</si>
  <si>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</si>
  <si>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</si>
  <si>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</si>
  <si>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</si>
  <si>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</si>
  <si>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</si>
  <si>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</si>
  <si>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</si>
  <si>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</si>
  <si>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</si>
  <si>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</si>
  <si>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</si>
  <si>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</si>
  <si>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</si>
  <si>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</si>
  <si>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</si>
  <si>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</si>
  <si>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</si>
  <si>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</si>
  <si>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</si>
  <si>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</si>
  <si>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</si>
  <si>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</si>
  <si>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</si>
  <si>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</si>
  <si>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</si>
  <si>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</si>
  <si>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</si>
  <si>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</si>
  <si>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</si>
  <si>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</si>
  <si>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</si>
  <si>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</si>
  <si>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</si>
  <si>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</si>
  <si>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</si>
  <si>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</si>
  <si>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</si>
  <si>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</si>
  <si>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</si>
  <si>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</si>
  <si>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</si>
  <si>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</si>
  <si>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</si>
  <si>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</si>
  <si>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</si>
  <si>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</si>
  <si>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</si>
  <si>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</si>
  <si>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</si>
  <si>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</si>
  <si>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</si>
  <si>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</si>
  <si>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</si>
  <si>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</si>
  <si>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</si>
  <si>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</si>
  <si>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</si>
  <si>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</si>
  <si>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</si>
  <si>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</si>
  <si>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</si>
  <si>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</si>
  <si>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</si>
  <si>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</si>
  <si>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</si>
  <si>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</si>
  <si>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</si>
  <si>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</si>
  <si>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</si>
  <si>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</si>
  <si>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</si>
  <si>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</si>
  <si>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</si>
  <si>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</si>
  <si>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</si>
  <si>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</si>
  <si>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</si>
  <si>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</si>
  <si>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</si>
  <si>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</si>
  <si>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</si>
  <si>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</si>
  <si>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</si>
  <si>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</si>
  <si>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</si>
  <si>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</si>
  <si>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</si>
  <si>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</si>
  <si>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</si>
  <si>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</si>
  <si>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</si>
  <si>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</si>
  <si>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</si>
  <si>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</si>
  <si>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</si>
  <si>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</si>
  <si>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</si>
  <si>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</si>
  <si>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</si>
  <si>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</si>
  <si>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</si>
  <si>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</si>
  <si>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</si>
  <si>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</si>
  <si>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</si>
  <si>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</si>
  <si>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</si>
  <si>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</si>
  <si>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</si>
  <si>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</si>
  <si>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</si>
  <si>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</si>
  <si>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</si>
  <si>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</si>
  <si>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</si>
  <si>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</si>
  <si>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</si>
  <si>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</si>
  <si>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</si>
  <si>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</si>
  <si>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</si>
  <si>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</si>
  <si>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</si>
  <si>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</si>
  <si>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</si>
  <si>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</si>
  <si>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</si>
  <si>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</si>
  <si>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</si>
  <si>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</si>
  <si>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</si>
  <si>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</si>
  <si>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</si>
  <si>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</si>
  <si>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</si>
  <si>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</si>
  <si>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</si>
  <si>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</si>
  <si>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</si>
  <si>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</si>
  <si>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</si>
  <si>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</si>
  <si>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</si>
  <si>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</si>
  <si>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</si>
  <si>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</si>
  <si>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</si>
  <si>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</si>
  <si>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</si>
  <si>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</si>
  <si>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</si>
  <si>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</si>
  <si>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</si>
  <si>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</si>
  <si>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</si>
  <si>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</si>
  <si>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</si>
  <si>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</si>
  <si>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</si>
  <si>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</si>
  <si>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</si>
  <si>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</si>
  <si>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</si>
  <si>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</si>
  <si>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</si>
  <si>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</si>
  <si>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</si>
  <si>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</si>
  <si>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</si>
  <si>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</si>
  <si>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</si>
  <si>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</si>
  <si>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</si>
  <si>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</si>
  <si>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</si>
  <si>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</si>
  <si>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</si>
  <si>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</si>
  <si>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</si>
  <si>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</si>
  <si>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</si>
  <si>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</si>
  <si>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</si>
  <si>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</si>
  <si>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</si>
  <si>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</si>
  <si>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</si>
  <si>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</si>
  <si>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</si>
  <si>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</si>
  <si>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</si>
  <si>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</si>
  <si>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</si>
  <si>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</si>
  <si>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</si>
  <si>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</si>
  <si>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</si>
  <si>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</si>
  <si>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</si>
  <si>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</si>
  <si>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</si>
  <si>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</si>
  <si>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</si>
  <si>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</si>
  <si>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</si>
  <si>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</si>
  <si>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</si>
  <si>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</si>
  <si>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</si>
  <si>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</si>
  <si>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</si>
  <si>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</si>
  <si>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</si>
  <si>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</si>
  <si>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</si>
  <si>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</si>
  <si>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</si>
  <si>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</si>
  <si>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</si>
  <si>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</si>
  <si>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</si>
  <si>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</si>
  <si>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</si>
  <si>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</si>
  <si>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</si>
  <si>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</si>
  <si>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</si>
  <si>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</si>
  <si>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</si>
  <si>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</si>
  <si>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</si>
  <si>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</si>
  <si>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</si>
  <si>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</si>
  <si>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</si>
  <si>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</si>
  <si>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</si>
  <si>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</si>
  <si>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</si>
  <si>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</si>
  <si>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</si>
  <si>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</si>
  <si>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</si>
  <si>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</si>
  <si>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</si>
  <si>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</si>
  <si>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</si>
  <si>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</si>
  <si>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</si>
  <si>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</si>
  <si>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</si>
  <si>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</si>
  <si>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</si>
  <si>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</si>
  <si>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</si>
  <si>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</si>
  <si>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</si>
  <si>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</si>
  <si>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</si>
  <si>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</si>
  <si>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</si>
  <si>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</si>
  <si>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</si>
  <si>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</si>
  <si>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</si>
  <si>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</si>
  <si>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</si>
  <si>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</si>
  <si>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</si>
  <si>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</si>
  <si>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</si>
  <si>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</si>
  <si>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</si>
  <si>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</si>
  <si>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</si>
  <si>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</si>
  <si>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</si>
  <si>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</si>
  <si>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</si>
  <si>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</si>
  <si>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</si>
  <si>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</si>
  <si>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</si>
  <si>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</si>
  <si>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</si>
  <si>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</si>
  <si>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</si>
  <si>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</si>
  <si>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</si>
  <si>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</si>
  <si>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</si>
  <si>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</si>
  <si>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</si>
  <si>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</si>
  <si>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</si>
  <si>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</si>
  <si>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</si>
  <si>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</si>
  <si>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</si>
  <si>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</si>
  <si>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</si>
  <si>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</si>
  <si>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</si>
  <si>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</si>
  <si>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</si>
  <si>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</si>
  <si>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</si>
  <si>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</si>
  <si>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</si>
  <si>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</si>
  <si>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</si>
  <si>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</si>
  <si>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</si>
  <si>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</si>
  <si>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</si>
  <si>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</si>
  <si>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</si>
  <si>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</si>
  <si>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</si>
  <si>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</si>
  <si>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</si>
  <si>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</si>
  <si>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</si>
  <si>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</si>
  <si>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</si>
  <si>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</si>
  <si>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</si>
  <si>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</si>
  <si>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</si>
  <si>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</si>
  <si>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</si>
  <si>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</si>
  <si>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</si>
  <si>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</si>
  <si>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</si>
  <si>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</si>
  <si>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</si>
  <si>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</si>
  <si>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</si>
  <si>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</si>
  <si>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</si>
  <si>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</si>
  <si>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</si>
  <si>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</si>
  <si>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</si>
  <si>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</si>
  <si>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</si>
  <si>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</si>
  <si>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</si>
  <si>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</si>
  <si>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</si>
  <si>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</si>
  <si>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</si>
  <si>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</si>
  <si>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</si>
  <si>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</si>
  <si>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</si>
  <si>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</si>
  <si>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</si>
  <si>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</si>
  <si>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</si>
  <si>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</si>
  <si>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</si>
  <si>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</si>
  <si>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</si>
  <si>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</si>
  <si>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</si>
  <si>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</si>
  <si>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</si>
  <si>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</si>
  <si>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</si>
  <si>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</si>
  <si>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</si>
  <si>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</si>
  <si>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</si>
  <si>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</si>
  <si>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</si>
  <si>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</si>
  <si>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</si>
  <si>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</si>
  <si>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</si>
  <si>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</si>
  <si>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</si>
  <si>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</si>
  <si>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</si>
  <si>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</si>
  <si>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</si>
  <si>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</si>
  <si>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</si>
  <si>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</si>
  <si>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</si>
  <si>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</si>
  <si>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</si>
  <si>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</si>
  <si>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</si>
  <si>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</si>
  <si>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</si>
  <si>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</si>
  <si>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</si>
  <si>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</si>
  <si>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</si>
  <si>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</si>
  <si>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</si>
  <si>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</si>
  <si>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</si>
  <si>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</si>
  <si>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</si>
  <si>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</si>
  <si>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</si>
  <si>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</si>
  <si>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</si>
  <si>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</si>
  <si>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</si>
  <si>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</si>
  <si>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</si>
  <si>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</si>
  <si>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</si>
  <si>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</si>
  <si>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</si>
  <si>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</si>
  <si>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</si>
  <si>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</si>
  <si>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</si>
  <si>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</si>
  <si>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</si>
  <si>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</si>
  <si>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</si>
  <si>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</si>
  <si>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</si>
  <si>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</si>
  <si>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</si>
  <si>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</si>
  <si>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</si>
  <si>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</si>
  <si>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</si>
  <si>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</si>
  <si>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</si>
  <si>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</si>
  <si>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</si>
  <si>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</si>
  <si>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</si>
  <si>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</si>
  <si>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</si>
  <si>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</si>
  <si>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</si>
  <si>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</si>
  <si>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</si>
  <si>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</si>
  <si>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</si>
  <si>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</si>
  <si>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</si>
  <si>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</si>
  <si>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</si>
  <si>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</si>
  <si>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</si>
  <si>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</si>
  <si>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</si>
  <si>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</si>
  <si>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</si>
  <si>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</si>
  <si>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</si>
  <si>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</si>
  <si>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</si>
  <si>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</si>
  <si>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</si>
  <si>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</si>
  <si>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</si>
  <si>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</si>
  <si>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</si>
  <si>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</si>
  <si>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</si>
  <si>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</si>
  <si>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</si>
  <si>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</si>
  <si>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</si>
  <si>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</si>
  <si>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</si>
  <si>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</si>
  <si>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</si>
  <si>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</si>
  <si>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</si>
  <si>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</si>
  <si>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</si>
  <si>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</si>
  <si>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</si>
  <si>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</si>
  <si>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</si>
  <si>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</si>
  <si>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</si>
  <si>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</si>
  <si>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</si>
  <si>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</si>
  <si>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</si>
  <si>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</si>
  <si>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</si>
  <si>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</si>
  <si>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</si>
  <si>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</si>
  <si>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</si>
  <si>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</si>
  <si>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</si>
  <si>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</si>
  <si>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</si>
  <si>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</si>
  <si>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</si>
  <si>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</si>
  <si>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</si>
  <si>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</si>
  <si>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</si>
  <si>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</si>
  <si>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</si>
  <si>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</si>
  <si>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</si>
  <si>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</si>
  <si>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</si>
  <si>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</si>
  <si>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</si>
  <si>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</si>
  <si>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</si>
  <si>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</si>
  <si>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</si>
  <si>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</si>
  <si>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</si>
  <si>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</si>
  <si>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</si>
  <si>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</si>
  <si>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</si>
  <si>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</si>
  <si>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</si>
  <si>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</si>
  <si>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</si>
  <si>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</si>
  <si>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</si>
  <si>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</si>
  <si>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</si>
  <si>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</si>
  <si>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</si>
  <si>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</si>
  <si>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</si>
  <si>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</si>
  <si>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</si>
  <si>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</si>
  <si>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</si>
  <si>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</si>
  <si>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</si>
  <si>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</si>
  <si>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</si>
  <si>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</si>
  <si>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</si>
  <si>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</si>
  <si>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</si>
  <si>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</si>
  <si>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</si>
  <si>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</si>
  <si>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</si>
  <si>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</si>
  <si>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</si>
  <si>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</si>
  <si>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</si>
  <si>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</si>
  <si>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</si>
  <si>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</si>
  <si>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</si>
  <si>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</si>
  <si>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</si>
  <si>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</si>
  <si>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</si>
  <si>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</si>
  <si>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</si>
  <si>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</si>
  <si>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</si>
  <si>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</si>
  <si>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</si>
  <si>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</si>
  <si>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</si>
  <si>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</si>
  <si>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</si>
  <si>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</si>
  <si>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</si>
  <si>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</si>
  <si>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</si>
  <si>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</si>
  <si>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</si>
  <si>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</si>
  <si>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</si>
  <si>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</si>
  <si>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</si>
  <si>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</si>
  <si>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</si>
  <si>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</si>
  <si>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</si>
  <si>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</si>
  <si>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</si>
  <si>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</si>
  <si>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</si>
  <si>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</si>
  <si>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</si>
  <si>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</si>
  <si>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</si>
  <si>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</si>
  <si>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</si>
  <si>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</si>
  <si>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</si>
  <si>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</si>
  <si>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</si>
  <si>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</si>
  <si>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</si>
  <si>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</si>
  <si>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</si>
  <si>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</si>
  <si>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</si>
  <si>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</si>
  <si>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</si>
  <si>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</si>
  <si>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</si>
  <si>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</si>
  <si>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</si>
  <si>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</si>
  <si>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</si>
  <si>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</si>
  <si>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</si>
  <si>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</si>
  <si>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</si>
  <si>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</si>
  <si>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</si>
  <si>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</si>
  <si>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</si>
  <si>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</si>
  <si>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</si>
  <si>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</si>
  <si>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</si>
  <si>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</si>
  <si>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</si>
  <si>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</si>
  <si>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</si>
  <si>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</si>
  <si>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</si>
  <si>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</si>
  <si>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</si>
  <si>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</si>
  <si>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</si>
  <si>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</si>
  <si>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</si>
  <si>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</si>
  <si>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</si>
  <si>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</si>
  <si>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</si>
  <si>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</si>
  <si>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</si>
  <si>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</si>
  <si>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</si>
  <si>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</si>
  <si>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</si>
  <si>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</si>
  <si>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</si>
  <si>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</si>
  <si>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</si>
  <si>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</si>
  <si>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</si>
  <si>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</si>
  <si>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</si>
  <si>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</si>
  <si>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</si>
  <si>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</si>
  <si>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</si>
  <si>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</si>
  <si>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</si>
  <si>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</si>
  <si>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</si>
  <si>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</si>
  <si>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</si>
  <si>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</si>
  <si>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</si>
  <si>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</si>
  <si>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</si>
  <si>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</si>
  <si>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</si>
  <si>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</si>
  <si>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</si>
  <si>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</si>
  <si>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</si>
  <si>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</si>
  <si>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</si>
  <si>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</si>
  <si>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</si>
  <si>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</si>
  <si>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</si>
  <si>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</si>
  <si>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</si>
  <si>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</si>
  <si>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</si>
  <si>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</si>
  <si>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</si>
  <si>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</si>
  <si>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</si>
  <si>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</si>
  <si>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</si>
  <si>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</si>
  <si>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</si>
  <si>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</si>
  <si>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</si>
  <si>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</si>
  <si>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</si>
  <si>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</si>
  <si>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</si>
  <si>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</si>
  <si>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</si>
  <si>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</si>
  <si>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</si>
  <si>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</si>
  <si>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</si>
  <si>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</si>
  <si>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</si>
  <si>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</si>
  <si>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</si>
  <si>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</si>
  <si>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</si>
  <si>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</si>
  <si>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</si>
  <si>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</si>
  <si>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</si>
  <si>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</si>
  <si>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</si>
  <si>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</si>
  <si>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</si>
  <si>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</si>
  <si>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</si>
  <si>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</si>
  <si>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</si>
  <si>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</si>
  <si>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</si>
  <si>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</si>
  <si>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</si>
  <si>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</si>
  <si>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</si>
  <si>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</si>
  <si>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</si>
  <si>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</si>
  <si>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</si>
  <si>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</si>
  <si>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</si>
  <si>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</si>
  <si>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</si>
  <si>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</si>
  <si>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</si>
  <si>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</si>
  <si>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</si>
  <si>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</si>
  <si>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</si>
  <si>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</si>
  <si>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</si>
  <si>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</si>
  <si>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</si>
  <si>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</si>
  <si>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</si>
  <si>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</si>
  <si>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</si>
  <si>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</si>
  <si>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</si>
  <si>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</si>
  <si>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</si>
  <si>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</si>
  <si>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</si>
  <si>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</si>
  <si>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</si>
  <si>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</si>
  <si>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</si>
  <si>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</si>
  <si>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</si>
  <si>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</si>
  <si>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</si>
  <si>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</si>
  <si>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</si>
  <si>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</si>
  <si>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</si>
  <si>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</si>
  <si>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</si>
  <si>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</si>
  <si>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</si>
  <si>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</si>
  <si>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</si>
  <si>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</si>
  <si>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</si>
  <si>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</si>
  <si>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</si>
  <si>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</si>
  <si>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</si>
  <si>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</si>
  <si>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</si>
  <si>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</si>
  <si>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</si>
  <si>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</si>
  <si>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</si>
  <si>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</si>
  <si>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</si>
  <si>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</si>
  <si>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</si>
  <si>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</si>
  <si>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</si>
  <si>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</si>
  <si>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</si>
  <si>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</si>
  <si>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</si>
  <si>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</si>
  <si>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</si>
  <si>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</si>
  <si>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</si>
  <si>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</si>
  <si>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</si>
  <si>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</si>
  <si>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</si>
  <si>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</si>
  <si>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</si>
  <si>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</si>
  <si>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</si>
  <si>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</si>
  <si>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</si>
  <si>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</si>
  <si>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</si>
  <si>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</si>
  <si>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</si>
  <si>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</si>
  <si>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</si>
  <si>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</si>
  <si>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</si>
  <si>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</si>
  <si>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</si>
  <si>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</si>
  <si>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</si>
  <si>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</si>
  <si>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</si>
  <si>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</si>
  <si>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</si>
  <si>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</si>
  <si>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</si>
  <si>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</si>
  <si>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</si>
  <si>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</si>
  <si>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</si>
  <si>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</si>
  <si>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</si>
  <si>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</si>
  <si>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</si>
  <si>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</si>
  <si>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</si>
  <si>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</si>
  <si>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</si>
  <si>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</si>
  <si>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</si>
  <si>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</si>
  <si>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</si>
  <si>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</si>
  <si>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</si>
  <si>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</si>
  <si>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</si>
  <si>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</si>
  <si>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</si>
  <si>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</si>
  <si>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</si>
  <si>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</si>
  <si>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</si>
  <si>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</si>
  <si>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</si>
  <si>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</si>
  <si>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</si>
  <si>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</si>
  <si>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</si>
  <si>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</si>
  <si>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</si>
  <si>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</si>
  <si>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</si>
  <si>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</si>
  <si>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</si>
  <si>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</si>
  <si>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</si>
  <si>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</si>
  <si>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</si>
  <si>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</si>
  <si>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</si>
  <si>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</si>
  <si>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</si>
  <si>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</si>
  <si>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</si>
  <si>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</si>
  <si>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</si>
  <si>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</si>
  <si>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</si>
  <si>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</si>
  <si>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</si>
  <si>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</si>
  <si>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</si>
  <si>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</si>
  <si>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</si>
  <si>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</si>
  <si>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</si>
  <si>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</si>
  <si>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</si>
  <si>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</si>
  <si>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</si>
  <si>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</si>
  <si>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</si>
  <si>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</si>
  <si>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</si>
  <si>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</si>
  <si>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</si>
  <si>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</si>
  <si>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</si>
  <si>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</si>
  <si>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</si>
  <si>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</si>
  <si>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</si>
  <si>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</si>
  <si>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</si>
  <si>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</si>
  <si>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</si>
  <si>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</si>
  <si>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</si>
  <si>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</si>
  <si>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</si>
  <si>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</si>
  <si>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</si>
  <si>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</si>
  <si>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</si>
  <si>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</si>
  <si>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</si>
  <si>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</si>
  <si>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</si>
  <si>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</si>
  <si>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</si>
  <si>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</si>
  <si>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</si>
  <si>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</si>
  <si>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</si>
  <si>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</si>
  <si>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</si>
  <si>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</si>
  <si>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</si>
  <si>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</si>
  <si>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</si>
  <si>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</si>
  <si>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</si>
  <si>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</si>
  <si>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</si>
  <si>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</si>
  <si>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</si>
  <si>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</si>
  <si>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</si>
  <si>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</si>
  <si>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</si>
  <si>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</si>
  <si>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</si>
  <si>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</si>
  <si>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</si>
  <si>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</si>
  <si>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</si>
  <si>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</si>
  <si>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</si>
  <si>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</si>
  <si>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</si>
  <si>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</si>
  <si>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</si>
  <si>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</si>
  <si>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</si>
  <si>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</si>
  <si>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</si>
  <si>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</si>
  <si>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</si>
  <si>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</si>
  <si>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</si>
  <si>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</si>
  <si>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</si>
  <si>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</si>
  <si>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</si>
  <si>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</si>
  <si>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</si>
  <si>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</si>
  <si>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</si>
  <si>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</si>
  <si>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</si>
  <si>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</si>
  <si>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</si>
  <si>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</si>
  <si>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</si>
  <si>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</si>
  <si>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</si>
  <si>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</si>
  <si>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</si>
  <si>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</si>
  <si>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</si>
  <si>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</si>
  <si>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</si>
  <si>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</si>
  <si>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</si>
  <si>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</si>
  <si>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</si>
  <si>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</si>
  <si>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</si>
  <si>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</si>
  <si>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</si>
  <si>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</si>
  <si>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</si>
  <si>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</si>
  <si>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</si>
  <si>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</si>
  <si>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</si>
  <si>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</si>
  <si>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</si>
  <si>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</si>
  <si>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</si>
  <si>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</si>
  <si>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</si>
  <si>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</si>
  <si>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</si>
  <si>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</si>
  <si>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</si>
  <si>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</si>
  <si>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</si>
  <si>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</si>
  <si>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</si>
  <si>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</si>
  <si>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</si>
  <si>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</si>
  <si>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</si>
  <si>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</si>
  <si>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</si>
  <si>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</si>
  <si>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</si>
  <si>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</si>
  <si>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</si>
  <si>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</si>
  <si>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</si>
  <si>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</si>
  <si>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</si>
  <si>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</si>
  <si>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</si>
  <si>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</si>
  <si>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</si>
  <si>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</si>
  <si>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</si>
  <si>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</si>
  <si>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</si>
  <si>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</si>
  <si>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</si>
  <si>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</si>
  <si>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</si>
  <si>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</si>
  <si>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</si>
  <si>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</si>
  <si>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</si>
  <si>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</si>
  <si>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</si>
  <si>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</si>
  <si>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</si>
  <si>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</si>
  <si>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</si>
  <si>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</si>
  <si>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</si>
  <si>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</si>
  <si>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</si>
  <si>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</si>
  <si>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</si>
  <si>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</si>
  <si>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</si>
  <si>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</si>
  <si>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</si>
  <si>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</si>
  <si>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</si>
  <si>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</si>
  <si>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</si>
  <si>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</si>
  <si>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</si>
  <si>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</si>
  <si>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</si>
  <si>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</si>
  <si>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</si>
  <si>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</si>
  <si>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</si>
  <si>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</si>
  <si>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</si>
  <si>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</si>
  <si>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</si>
  <si>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</si>
  <si>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</si>
  <si>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</si>
  <si>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</si>
  <si>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</si>
  <si>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</si>
  <si>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</si>
  <si>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</si>
  <si>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</si>
  <si>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</si>
  <si>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</si>
  <si>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</si>
  <si>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</si>
  <si>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</si>
  <si>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</si>
  <si>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</si>
  <si>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</si>
  <si>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</si>
  <si>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</si>
  <si>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</si>
  <si>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</si>
  <si>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</si>
  <si>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</si>
  <si>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</si>
  <si>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</si>
  <si>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</si>
  <si>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</si>
  <si>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</si>
  <si>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</si>
  <si>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</si>
  <si>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</si>
  <si>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</si>
  <si>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</si>
  <si>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</si>
  <si>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</si>
  <si>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</si>
  <si>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</si>
  <si>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</si>
  <si>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</si>
  <si>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</si>
  <si>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</si>
  <si>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</si>
  <si>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</si>
  <si>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</si>
  <si>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</si>
  <si>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</si>
  <si>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</si>
  <si>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</si>
  <si>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</si>
  <si>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</si>
  <si>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</si>
  <si>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</si>
  <si>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</si>
  <si>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</si>
  <si>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</si>
  <si>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</si>
  <si>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</si>
  <si>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</si>
  <si>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</si>
  <si>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</si>
  <si>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</si>
  <si>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</si>
  <si>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</si>
  <si>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</si>
  <si>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</si>
  <si>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</si>
  <si>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</si>
  <si>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</si>
  <si>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</si>
  <si>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</si>
  <si>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</si>
  <si>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</si>
  <si>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</si>
  <si>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</si>
  <si>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</si>
  <si>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</si>
  <si>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</si>
  <si>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</si>
  <si>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</si>
  <si>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</si>
  <si>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</si>
  <si>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</si>
  <si>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</si>
  <si>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</si>
  <si>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</si>
  <si>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</si>
  <si>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</si>
  <si>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</si>
  <si>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</si>
  <si>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</si>
  <si>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</si>
  <si>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</si>
  <si>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</si>
  <si>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</si>
  <si>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</si>
  <si>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</si>
  <si>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</si>
  <si>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</si>
  <si>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</si>
  <si>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</si>
  <si>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</si>
  <si>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</si>
  <si>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</si>
  <si>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</si>
  <si>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</si>
  <si>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</si>
  <si>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</si>
  <si>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</si>
  <si>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</si>
  <si>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</si>
  <si>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</si>
  <si>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</si>
  <si>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</si>
  <si>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</si>
  <si>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</si>
  <si>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</si>
  <si>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</si>
  <si>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</si>
  <si>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</si>
  <si>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</si>
  <si>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</si>
  <si>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</si>
  <si>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</si>
  <si>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</si>
  <si>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</si>
  <si>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</si>
  <si>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</si>
  <si>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</si>
  <si>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</si>
  <si>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</si>
  <si>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</si>
  <si>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</si>
  <si>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</si>
  <si>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</si>
  <si>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</si>
  <si>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</si>
  <si>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</si>
  <si>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</si>
  <si>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</si>
  <si>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</si>
  <si>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</si>
  <si>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</si>
  <si>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</si>
  <si>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</si>
  <si>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</si>
  <si>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</si>
  <si>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</si>
  <si>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</si>
  <si>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</si>
  <si>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</si>
  <si>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</si>
  <si>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</si>
  <si>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</si>
  <si>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</si>
  <si>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</si>
  <si>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</si>
  <si>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</si>
  <si>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</si>
  <si>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</si>
  <si>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</si>
  <si>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</si>
  <si>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</si>
  <si>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</si>
  <si>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</si>
  <si>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</si>
  <si>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</si>
  <si>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</si>
  <si>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</si>
  <si>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</si>
  <si>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</si>
  <si>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</si>
  <si>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</si>
  <si>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</si>
  <si>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</si>
  <si>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</si>
  <si>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</si>
  <si>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</si>
  <si>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</si>
  <si>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</si>
  <si>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</si>
  <si>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</si>
  <si>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</si>
  <si>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</si>
  <si>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</si>
  <si>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</si>
  <si>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</si>
  <si>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</si>
  <si>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</si>
  <si>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</si>
  <si>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</si>
  <si>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</si>
  <si>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</si>
  <si>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</si>
  <si>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</si>
  <si>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</si>
  <si>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</si>
  <si>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</si>
  <si>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</si>
  <si>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</si>
  <si>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</si>
  <si>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</si>
  <si>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</si>
  <si>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</si>
  <si>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</si>
  <si>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</si>
  <si>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</si>
  <si>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</si>
  <si>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</si>
  <si>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</si>
  <si>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</si>
  <si>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</si>
  <si>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</si>
  <si>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</si>
  <si>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</si>
  <si>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</si>
  <si>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</si>
  <si>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</si>
  <si>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</si>
  <si>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</si>
  <si>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</si>
  <si>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</si>
  <si>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</si>
  <si>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</si>
  <si>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</si>
  <si>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</si>
  <si>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</si>
  <si>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</si>
  <si>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</si>
  <si>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</si>
  <si>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</si>
  <si>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</si>
  <si>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</si>
  <si>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</si>
  <si>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</si>
  <si>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</si>
  <si>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</si>
  <si>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</si>
  <si>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</si>
  <si>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</si>
  <si>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</si>
  <si>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</si>
  <si>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</si>
  <si>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</si>
  <si>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</si>
  <si>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</si>
  <si>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</si>
  <si>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</si>
  <si>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</si>
  <si>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</si>
  <si>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</si>
  <si>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</si>
  <si>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</si>
  <si>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</si>
  <si>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</si>
  <si>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</si>
  <si>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</si>
  <si>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</si>
  <si>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</si>
  <si>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</si>
  <si>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</si>
  <si>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</si>
  <si>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</si>
  <si>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</si>
  <si>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</si>
  <si>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</si>
  <si>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</si>
  <si>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</si>
  <si>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</si>
  <si>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</si>
  <si>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</si>
  <si>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</si>
  <si>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</si>
  <si>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</si>
  <si>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</si>
  <si>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</si>
  <si>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</si>
  <si>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</si>
  <si>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</si>
  <si>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</si>
  <si>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</si>
  <si>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</si>
  <si>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</si>
  <si>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</si>
  <si>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</si>
  <si>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</si>
  <si>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</si>
  <si>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</si>
  <si>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</si>
  <si>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</si>
  <si>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</si>
  <si>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</si>
  <si>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</si>
  <si>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</si>
  <si>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</si>
  <si>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</si>
  <si>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</si>
  <si>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</si>
  <si>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</si>
  <si>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</si>
  <si>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</si>
  <si>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</si>
  <si>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</si>
  <si>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</si>
  <si>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</si>
  <si>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</si>
  <si>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</si>
  <si>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</si>
  <si>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</si>
  <si>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</si>
  <si>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</si>
  <si>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</si>
  <si>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</si>
  <si>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</si>
  <si>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</si>
  <si>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</si>
  <si>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</si>
  <si>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</si>
  <si>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</si>
  <si>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</si>
  <si>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</si>
  <si>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</si>
  <si>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</si>
  <si>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</si>
  <si>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</si>
  <si>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</si>
  <si>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</si>
  <si>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</si>
  <si>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</si>
  <si>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</si>
  <si>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</si>
  <si>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</si>
  <si>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</si>
  <si>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</si>
  <si>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</si>
  <si>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</si>
  <si>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</si>
  <si>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</si>
  <si>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</si>
  <si>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</si>
  <si>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</si>
  <si>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</si>
  <si>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</si>
  <si>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</si>
  <si>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</si>
  <si>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</si>
  <si>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</si>
  <si>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</si>
  <si>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</si>
  <si>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</si>
  <si>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</si>
  <si>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</si>
  <si>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</si>
  <si>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</si>
  <si>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</si>
  <si>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</si>
  <si>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</si>
  <si>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</si>
  <si>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</si>
  <si>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</si>
  <si>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</si>
  <si>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</si>
  <si>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</si>
  <si>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</si>
  <si>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</si>
  <si>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</si>
  <si>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</si>
  <si>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</si>
  <si>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</si>
  <si>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</si>
  <si>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</si>
  <si>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</si>
  <si>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</si>
  <si>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</si>
  <si>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</si>
  <si>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</si>
  <si>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</si>
  <si>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</si>
  <si>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</si>
  <si>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</si>
  <si>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</si>
  <si>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</si>
  <si>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</si>
  <si>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</si>
  <si>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</si>
  <si>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</si>
  <si>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</si>
  <si>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</si>
  <si>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</si>
  <si>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</si>
  <si>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</si>
  <si>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</si>
  <si>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</si>
  <si>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</si>
  <si>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</si>
  <si>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</si>
  <si>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</si>
  <si>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</si>
  <si>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</si>
  <si>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</si>
  <si>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</si>
  <si>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</si>
  <si>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</si>
  <si>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</si>
  <si>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</si>
  <si>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</si>
  <si>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</si>
  <si>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</si>
  <si>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</si>
  <si>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</si>
  <si>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</si>
  <si>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</si>
  <si>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</si>
  <si>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</si>
  <si>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</si>
  <si>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</si>
  <si>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</si>
  <si>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</si>
  <si>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</si>
  <si>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</si>
  <si>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</si>
  <si>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</si>
  <si>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</si>
  <si>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</si>
  <si>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</si>
  <si>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</si>
  <si>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</si>
  <si>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</si>
  <si>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</si>
  <si>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</si>
  <si>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</si>
  <si>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</si>
  <si>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</si>
  <si>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</si>
  <si>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</si>
  <si>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</si>
  <si>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</si>
  <si>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</si>
  <si>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</si>
  <si>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</si>
  <si>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</si>
  <si>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</si>
  <si>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</si>
  <si>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</si>
  <si>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</si>
  <si>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</si>
  <si>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</si>
  <si>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</si>
  <si>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</si>
  <si>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</si>
  <si>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</si>
  <si>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</si>
  <si>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</si>
  <si>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</si>
  <si>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</si>
  <si>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</si>
  <si>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</si>
  <si>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</si>
  <si>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</si>
  <si>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</si>
  <si>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</si>
  <si>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</si>
  <si>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</si>
  <si>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</si>
  <si>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</si>
  <si>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</si>
  <si>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</si>
  <si>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</si>
  <si>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</si>
  <si>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</si>
  <si>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</si>
  <si>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</si>
  <si>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</si>
  <si>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</si>
  <si>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</si>
  <si>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</si>
  <si>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</si>
  <si>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</si>
  <si>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</si>
  <si>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</si>
  <si>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</si>
  <si>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</si>
  <si>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</si>
  <si>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</si>
  <si>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</si>
  <si>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</si>
  <si>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</si>
  <si>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</si>
  <si>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</si>
  <si>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</si>
  <si>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</si>
  <si>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</si>
  <si>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</si>
  <si>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</si>
  <si>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</si>
  <si>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</si>
  <si>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</si>
  <si>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</si>
  <si>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</si>
  <si>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</si>
  <si>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</si>
  <si>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</si>
  <si>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</si>
  <si>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</si>
  <si>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</si>
  <si>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</si>
  <si>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</si>
  <si>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</si>
  <si>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</si>
  <si>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</si>
  <si>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</si>
  <si>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</si>
  <si>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</si>
  <si>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</si>
  <si>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</si>
  <si>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</si>
  <si>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</si>
  <si>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</si>
  <si>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</si>
  <si>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</si>
  <si>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</si>
  <si>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</si>
  <si>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</si>
  <si>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</si>
  <si>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</si>
  <si>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</si>
  <si>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</si>
  <si>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</si>
  <si>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</si>
  <si>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</si>
  <si>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</si>
  <si>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</si>
  <si>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</si>
  <si>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</si>
  <si>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</si>
  <si>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</si>
  <si>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</si>
  <si>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</si>
  <si>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</si>
  <si>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</si>
  <si>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</si>
  <si>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</si>
  <si>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</si>
  <si>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</si>
  <si>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</si>
  <si>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</si>
  <si>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</si>
  <si>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</si>
  <si>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</si>
  <si>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</si>
  <si>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</si>
  <si>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</si>
  <si>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</si>
  <si>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</si>
  <si>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</si>
  <si>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</si>
  <si>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</si>
  <si>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</si>
  <si>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</si>
  <si>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</si>
  <si>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</si>
  <si>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</si>
  <si>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</si>
  <si>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</si>
  <si>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</si>
  <si>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</si>
  <si>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</si>
  <si>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</si>
  <si>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</si>
  <si>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</si>
  <si>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</si>
  <si>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</si>
  <si>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</si>
  <si>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</si>
  <si>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</si>
  <si>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</si>
  <si>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</si>
  <si>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</si>
  <si>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</si>
  <si>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</si>
  <si>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</si>
  <si>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</si>
  <si>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</si>
  <si>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</si>
  <si>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</si>
  <si>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</si>
  <si>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</si>
  <si>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</si>
  <si>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</si>
  <si>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</si>
  <si>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</si>
  <si>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</si>
  <si>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</si>
  <si>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</si>
  <si>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</si>
  <si>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</si>
  <si>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</si>
  <si>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</si>
  <si>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</si>
  <si>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</si>
  <si>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</si>
  <si>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</si>
  <si>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</si>
  <si>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</si>
  <si>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</si>
  <si>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</si>
  <si>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</si>
  <si>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</si>
  <si>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</si>
  <si>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</si>
  <si>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</si>
  <si>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</si>
  <si>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</si>
  <si>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</si>
  <si>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</si>
  <si>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</si>
  <si>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</si>
  <si>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</si>
  <si>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</si>
  <si>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</si>
  <si>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</si>
  <si>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</si>
  <si>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</si>
  <si>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</si>
  <si>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</si>
  <si>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</si>
  <si>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</si>
  <si>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</si>
  <si>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</si>
  <si>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</si>
  <si>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</si>
  <si>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</si>
  <si>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</si>
  <si>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</si>
  <si>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</si>
  <si>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</si>
  <si>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</si>
  <si>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</si>
  <si>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</si>
  <si>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</si>
  <si>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</si>
  <si>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</si>
  <si>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</si>
  <si>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</si>
  <si>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</si>
  <si>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</si>
  <si>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</si>
  <si>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</si>
  <si>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</si>
  <si>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</si>
  <si>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</si>
  <si>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</si>
  <si>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</si>
  <si>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</si>
  <si>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</si>
  <si>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</si>
  <si>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</si>
  <si>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</si>
  <si>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</si>
  <si>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</si>
  <si>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</si>
  <si>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</si>
  <si>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</si>
  <si>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</si>
  <si>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</si>
  <si>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</si>
  <si>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</si>
  <si>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</si>
  <si>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</si>
  <si>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</si>
  <si>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</si>
  <si>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</si>
  <si>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</si>
  <si>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</si>
  <si>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</si>
  <si>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</si>
  <si>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</si>
  <si>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</si>
  <si>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</si>
  <si>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</si>
  <si>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</si>
  <si>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</si>
  <si>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</si>
  <si>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</si>
  <si>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</si>
  <si>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</si>
  <si>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</si>
  <si>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</si>
  <si>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</si>
  <si>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</si>
  <si>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</si>
  <si>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</si>
  <si>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</si>
  <si>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</si>
  <si>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</si>
  <si>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</si>
  <si>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</si>
  <si>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</si>
  <si>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</si>
  <si>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</si>
  <si>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</si>
  <si>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</si>
  <si>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</si>
  <si>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</si>
  <si>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</si>
  <si>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</si>
  <si>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</si>
  <si>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</si>
  <si>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</si>
  <si>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</si>
  <si>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</si>
  <si>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</si>
  <si>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</si>
  <si>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</si>
  <si>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</si>
  <si>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</si>
  <si>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</si>
  <si>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</si>
  <si>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</si>
  <si>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</si>
  <si>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</si>
  <si>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</si>
  <si>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</si>
  <si>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</si>
  <si>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</si>
  <si>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</si>
  <si>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</si>
  <si>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</si>
  <si>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</si>
  <si>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</si>
  <si>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</si>
  <si>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</si>
  <si>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</si>
  <si>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</si>
  <si>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</si>
  <si>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</si>
  <si>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</si>
  <si>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</si>
  <si>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</si>
  <si>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</si>
  <si>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</si>
  <si>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</si>
  <si>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</si>
  <si>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</si>
  <si>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</si>
  <si>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</si>
  <si>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</si>
  <si>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</si>
  <si>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</si>
  <si>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</si>
  <si>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</si>
  <si>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</si>
  <si>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</si>
  <si>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</si>
  <si>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</si>
  <si>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</si>
  <si>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</si>
  <si>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</si>
  <si>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</si>
  <si>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</si>
  <si>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</si>
  <si>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</si>
  <si>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</si>
  <si>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</si>
  <si>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</si>
  <si>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</si>
  <si>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</si>
  <si>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</si>
  <si>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</si>
  <si>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</si>
  <si>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</si>
  <si>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</si>
  <si>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</si>
  <si>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</si>
  <si>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</si>
  <si>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</si>
  <si>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</si>
  <si>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</si>
  <si>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</si>
  <si>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</si>
  <si>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</si>
  <si>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</si>
  <si>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</si>
  <si>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</si>
  <si>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</si>
  <si>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</si>
  <si>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</si>
  <si>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</si>
  <si>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</si>
  <si>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</si>
  <si>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</si>
  <si>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</si>
  <si>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</si>
  <si>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</si>
  <si>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</si>
  <si>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</si>
  <si>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</si>
  <si>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</si>
  <si>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</si>
  <si>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</si>
  <si>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</si>
  <si>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</si>
  <si>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</si>
  <si>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</si>
  <si>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</si>
  <si>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</si>
  <si>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</si>
  <si>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</si>
  <si>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</si>
  <si>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</si>
  <si>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</si>
  <si>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</si>
  <si>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</si>
  <si>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</si>
  <si>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</si>
  <si>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</si>
  <si>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</si>
  <si>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</si>
  <si>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</si>
  <si>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</si>
  <si>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</si>
  <si>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</si>
  <si>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</si>
  <si>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</si>
  <si>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</si>
  <si>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</si>
  <si>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</si>
  <si>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</si>
  <si>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</si>
  <si>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</si>
  <si>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</si>
  <si>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</si>
  <si>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</si>
  <si>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</si>
  <si>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</si>
  <si>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</si>
  <si>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</si>
  <si>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</si>
  <si>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</si>
  <si>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</si>
  <si>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</si>
  <si>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</si>
  <si>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</si>
  <si>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</si>
  <si>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</si>
  <si>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</si>
  <si>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</si>
  <si>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</si>
  <si>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</si>
  <si>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</si>
  <si>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</si>
  <si>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</si>
  <si>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</si>
  <si>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</si>
  <si>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</si>
  <si>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</si>
  <si>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</si>
  <si>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</si>
  <si>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</si>
  <si>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</si>
  <si>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</si>
  <si>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</si>
  <si>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</si>
  <si>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</si>
  <si>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</si>
  <si>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</si>
  <si>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</si>
  <si>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</si>
  <si>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</si>
  <si>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</si>
  <si>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</si>
  <si>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</si>
  <si>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</si>
  <si>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</si>
  <si>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</si>
  <si>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</si>
  <si>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</si>
  <si>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</si>
  <si>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</si>
  <si>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</si>
  <si>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</si>
  <si>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</si>
  <si>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</si>
  <si>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</si>
  <si>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</si>
  <si>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</si>
  <si>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</si>
  <si>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</si>
  <si>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</si>
  <si>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</si>
  <si>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</si>
  <si>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</si>
  <si>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</si>
  <si>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</si>
  <si>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</si>
  <si>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</si>
  <si>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</si>
  <si>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</si>
  <si>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</si>
  <si>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</si>
  <si>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</si>
  <si>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</si>
  <si>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</si>
  <si>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</si>
  <si>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</si>
  <si>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</si>
  <si>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</si>
  <si>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</si>
  <si>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</si>
  <si>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</si>
  <si>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</si>
  <si>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</si>
  <si>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</si>
  <si>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</si>
  <si>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</si>
  <si>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</si>
  <si>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</si>
  <si>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</si>
  <si>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</si>
  <si>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</si>
  <si>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</si>
  <si>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</si>
  <si>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</si>
  <si>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</si>
  <si>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</si>
  <si>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</si>
  <si>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</si>
  <si>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</si>
  <si>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</si>
  <si>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</si>
  <si>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</si>
  <si>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</si>
  <si>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</si>
  <si>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</si>
  <si>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</si>
  <si>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</si>
  <si>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</si>
  <si>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</si>
  <si>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</si>
  <si>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</si>
  <si>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</si>
  <si>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</si>
  <si>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</si>
  <si>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</si>
  <si>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</si>
  <si>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</si>
  <si>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</si>
  <si>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</si>
  <si>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</si>
  <si>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</si>
  <si>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</si>
  <si>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</si>
  <si>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</si>
  <si>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</si>
  <si>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</si>
  <si>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</si>
  <si>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</si>
  <si>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</si>
  <si>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</si>
  <si>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</si>
  <si>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</si>
  <si>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</si>
  <si>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</si>
  <si>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</si>
  <si>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</si>
  <si>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</si>
  <si>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</si>
  <si>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</si>
  <si>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</si>
  <si>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</si>
  <si>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</si>
  <si>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</si>
  <si>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</si>
  <si>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</si>
  <si>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</si>
  <si>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</si>
  <si>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</si>
  <si>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</si>
  <si>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</si>
  <si>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</si>
  <si>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</si>
  <si>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</si>
  <si>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</si>
  <si>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</si>
  <si>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</si>
  <si>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</si>
  <si>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</si>
  <si>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</si>
  <si>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</si>
  <si>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</si>
  <si>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</si>
  <si>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</si>
  <si>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</si>
  <si>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</si>
  <si>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</si>
  <si>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</si>
  <si>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</si>
  <si>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</si>
  <si>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</si>
  <si>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</si>
  <si>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</si>
  <si>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</si>
  <si>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</si>
  <si>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</si>
  <si>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</si>
  <si>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</si>
  <si>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</si>
  <si>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</si>
  <si>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</si>
  <si>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</si>
  <si>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</si>
  <si>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</si>
  <si>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</si>
  <si>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</si>
  <si>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</si>
  <si>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</si>
  <si>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</si>
  <si>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</si>
  <si>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</si>
  <si>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</si>
  <si>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</si>
  <si>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</si>
  <si>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</si>
  <si>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</si>
  <si>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</si>
  <si>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</si>
  <si>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</si>
  <si>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</si>
  <si>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</si>
  <si>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</si>
  <si>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</si>
  <si>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</si>
  <si>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</si>
  <si>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</si>
  <si>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</si>
  <si>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</si>
  <si>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</si>
  <si>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</si>
  <si>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</si>
  <si>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</si>
  <si>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</si>
  <si>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</si>
  <si>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</si>
  <si>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</si>
  <si>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</si>
  <si>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</si>
  <si>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</si>
  <si>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</si>
  <si>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</si>
  <si>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</si>
  <si>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</si>
  <si>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</si>
  <si>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</si>
  <si>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</si>
  <si>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</si>
  <si>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</si>
  <si>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</si>
  <si>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</si>
  <si>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</si>
  <si>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</si>
  <si>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</si>
  <si>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</si>
  <si>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</si>
  <si>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</si>
  <si>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</si>
  <si>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</si>
  <si>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</si>
  <si>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</si>
  <si>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</si>
  <si>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</si>
  <si>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</si>
  <si>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</si>
  <si>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</si>
  <si>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</si>
  <si>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</si>
  <si>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</si>
  <si>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</si>
  <si>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</si>
  <si>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</si>
  <si>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</si>
  <si>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</si>
  <si>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</si>
  <si>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</si>
  <si>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</si>
  <si>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</si>
  <si>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</si>
  <si>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</si>
  <si>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</si>
  <si>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</si>
  <si>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</si>
  <si>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</si>
  <si>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</si>
  <si>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</si>
  <si>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</si>
  <si>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</si>
  <si>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</si>
  <si>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</si>
  <si>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</si>
  <si>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</si>
  <si>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</si>
  <si>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</si>
  <si>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</si>
  <si>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</si>
  <si>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</si>
  <si>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</si>
  <si>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</si>
  <si>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</si>
  <si>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</si>
  <si>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</si>
  <si>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</si>
  <si>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</si>
  <si>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</si>
  <si>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</si>
  <si>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</si>
  <si>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</si>
  <si>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</si>
  <si>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</si>
  <si>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</si>
  <si>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</si>
  <si>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</si>
  <si>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</si>
  <si>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</si>
  <si>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</si>
  <si>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</si>
  <si>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</si>
  <si>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</si>
  <si>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</si>
  <si>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</si>
  <si>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</si>
  <si>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</si>
  <si>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</si>
  <si>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</si>
  <si>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</si>
  <si>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</si>
  <si>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</si>
  <si>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</si>
  <si>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</si>
  <si>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</si>
  <si>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</si>
  <si>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</si>
  <si>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</si>
  <si>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</si>
  <si>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</si>
  <si>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</si>
  <si>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</si>
  <si>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</si>
  <si>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</si>
  <si>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</si>
  <si>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</si>
  <si>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</si>
  <si>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</si>
  <si>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</si>
  <si>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</si>
  <si>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</si>
  <si>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</si>
  <si>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</si>
  <si>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</si>
  <si>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</si>
  <si>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</si>
  <si>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</si>
  <si>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</si>
  <si>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</si>
  <si>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</si>
  <si>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</si>
  <si>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</si>
  <si>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</si>
  <si>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</si>
  <si>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</si>
  <si>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</si>
  <si>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</si>
  <si>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</si>
  <si>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</si>
  <si>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</si>
  <si>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</si>
  <si>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</si>
  <si>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</si>
  <si>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</si>
  <si>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</si>
  <si>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</si>
  <si>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</si>
  <si>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</si>
  <si>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</si>
  <si>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</si>
  <si>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</si>
  <si>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</si>
  <si>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</si>
  <si>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</si>
  <si>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</si>
  <si>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</si>
  <si>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</si>
  <si>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</si>
  <si>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</si>
  <si>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</si>
  <si>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</si>
  <si>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</si>
  <si>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</si>
  <si>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</si>
  <si>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</si>
  <si>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</si>
  <si>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</si>
  <si>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</si>
  <si>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</si>
  <si>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</si>
  <si>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</si>
  <si>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</si>
  <si>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</si>
  <si>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</si>
  <si>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</si>
  <si>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</si>
  <si>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</si>
  <si>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</si>
  <si>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</si>
  <si>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</si>
  <si>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</si>
  <si>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</si>
  <si>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</si>
  <si>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</si>
  <si>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</si>
  <si>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</si>
  <si>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</si>
  <si>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</si>
  <si>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</si>
  <si>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</si>
  <si>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</si>
  <si>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</si>
  <si>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</si>
  <si>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</si>
  <si>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</si>
  <si>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</si>
  <si>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</si>
  <si>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</si>
  <si>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</si>
  <si>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</si>
  <si>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</si>
  <si>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</si>
  <si>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</si>
  <si>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</si>
  <si>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</si>
  <si>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</si>
  <si>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</si>
  <si>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</si>
  <si>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</si>
  <si>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</si>
  <si>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</si>
  <si>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</si>
  <si>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</si>
  <si>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</si>
  <si>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</si>
  <si>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</si>
  <si>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</si>
  <si>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</si>
  <si>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</si>
  <si>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</si>
  <si>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</si>
  <si>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</si>
  <si>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</si>
  <si>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</si>
  <si>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</si>
  <si>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</si>
  <si>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</si>
  <si>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</si>
  <si>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</si>
  <si>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</si>
  <si>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</si>
  <si>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</si>
  <si>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</si>
  <si>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</si>
  <si>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</si>
  <si>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</si>
  <si>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</si>
  <si>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</si>
  <si>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</si>
  <si>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</si>
  <si>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</si>
  <si>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</si>
  <si>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</si>
  <si>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</si>
  <si>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</si>
  <si>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</si>
  <si>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</si>
  <si>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</si>
  <si>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</si>
  <si>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</si>
  <si>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</si>
  <si>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</si>
  <si>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</si>
  <si>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</si>
  <si>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</si>
  <si>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</si>
  <si>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</si>
  <si>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</si>
  <si>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</si>
  <si>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</si>
  <si>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</si>
  <si>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</si>
  <si>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</si>
  <si>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</si>
  <si>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</si>
  <si>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</si>
  <si>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</si>
  <si>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</si>
  <si>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</si>
  <si>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</si>
  <si>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</si>
  <si>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</si>
  <si>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</si>
  <si>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</si>
  <si>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</si>
  <si>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</si>
  <si>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</si>
  <si>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</si>
  <si>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</si>
  <si>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</si>
  <si>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</si>
  <si>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</si>
  <si>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</si>
  <si>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</si>
  <si>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</si>
  <si>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</si>
  <si>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</si>
  <si>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</si>
  <si>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</si>
  <si>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</si>
  <si>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</si>
  <si>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</si>
  <si>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</si>
  <si>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</si>
  <si>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</si>
  <si>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</si>
  <si>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</si>
  <si>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</si>
  <si>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</si>
  <si>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</si>
  <si>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</si>
  <si>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</si>
  <si>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</si>
  <si>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</si>
  <si>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</si>
  <si>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</si>
  <si>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</si>
  <si>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</si>
  <si>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</si>
  <si>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</si>
  <si>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</si>
  <si>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</si>
  <si>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</si>
  <si>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</si>
  <si>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</si>
  <si>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</si>
  <si>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</si>
  <si>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</si>
  <si>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</si>
  <si>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</si>
  <si>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</si>
  <si>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</si>
  <si>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</si>
  <si>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</si>
  <si>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</si>
  <si>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</si>
  <si>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</si>
  <si>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</si>
  <si>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</si>
  <si>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</si>
  <si>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</si>
  <si>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</si>
  <si>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</si>
  <si>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</si>
  <si>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</si>
  <si>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</si>
  <si>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</si>
  <si>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</si>
  <si>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</si>
  <si>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</si>
  <si>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</si>
  <si>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</si>
  <si>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</si>
  <si>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</si>
  <si>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</si>
  <si>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</si>
  <si>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</si>
  <si>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</si>
  <si>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</si>
  <si>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</si>
  <si>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</si>
  <si>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</si>
  <si>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</si>
  <si>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</si>
  <si>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</si>
  <si>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</si>
  <si>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</si>
  <si>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</si>
  <si>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</si>
  <si>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</si>
  <si>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</si>
  <si>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</si>
  <si>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</si>
  <si>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</si>
  <si>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</si>
  <si>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</si>
  <si>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</si>
  <si>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</si>
  <si>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</si>
  <si>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</si>
  <si>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</si>
  <si>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</si>
  <si>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</si>
  <si>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</si>
  <si>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</si>
  <si>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</si>
  <si>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</si>
  <si>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</si>
  <si>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</si>
  <si>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</si>
  <si>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</si>
  <si>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</si>
  <si>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</si>
  <si>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</si>
  <si>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</si>
  <si>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</si>
  <si>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</si>
  <si>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</si>
  <si>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</si>
  <si>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</si>
  <si>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</si>
  <si>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</si>
  <si>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</si>
  <si>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</si>
  <si>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</si>
  <si>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</si>
  <si>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</si>
  <si>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</si>
  <si>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</si>
  <si>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</si>
  <si>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</si>
  <si>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</si>
  <si>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</si>
  <si>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</si>
  <si>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</si>
  <si>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</si>
  <si>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</si>
  <si>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</si>
  <si>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</si>
  <si>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</si>
  <si>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</si>
  <si>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</si>
  <si>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</si>
  <si>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</si>
  <si>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</si>
  <si>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</si>
  <si>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</si>
  <si>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</si>
  <si>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</si>
  <si>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</si>
  <si>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</si>
  <si>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</si>
  <si>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</si>
  <si>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</si>
  <si>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</si>
  <si>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</si>
  <si>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</si>
  <si>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</si>
  <si>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</si>
  <si>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</si>
  <si>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</si>
  <si>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</si>
  <si>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</si>
  <si>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</si>
  <si>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</si>
  <si>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</si>
  <si>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</si>
  <si>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</si>
  <si>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</si>
  <si>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</si>
  <si>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</si>
  <si>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</si>
  <si>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</si>
  <si>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</si>
  <si>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</si>
  <si>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</si>
  <si>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</si>
  <si>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</si>
  <si>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</si>
  <si>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</si>
  <si>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</si>
  <si>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</si>
  <si>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</si>
  <si>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</si>
  <si>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</si>
  <si>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</si>
  <si>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</si>
  <si>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</si>
  <si>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</si>
  <si>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</si>
  <si>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</si>
  <si>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</si>
  <si>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</si>
  <si>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</si>
  <si>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</si>
  <si>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</si>
  <si>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</si>
  <si>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</si>
  <si>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</si>
  <si>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</si>
  <si>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</si>
  <si>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</si>
  <si>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</si>
  <si>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</si>
  <si>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</si>
  <si>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</si>
  <si>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</si>
  <si>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</si>
  <si>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</si>
  <si>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</si>
  <si>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</si>
  <si>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</si>
  <si>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</si>
  <si>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</si>
  <si>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</si>
  <si>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</si>
  <si>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</si>
  <si>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</si>
  <si>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</si>
  <si>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</si>
  <si>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</si>
  <si>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</si>
  <si>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</si>
  <si>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</si>
  <si>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</si>
  <si>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</si>
  <si>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</si>
  <si>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</si>
  <si>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</si>
  <si>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</si>
  <si>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</si>
  <si>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</si>
  <si>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</si>
  <si>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</si>
  <si>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</si>
  <si>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</si>
  <si>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</si>
  <si>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</si>
  <si>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</si>
  <si>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</si>
  <si>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</si>
  <si>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</si>
  <si>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</si>
  <si>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</si>
  <si>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</si>
  <si>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</si>
  <si>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</si>
  <si>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</si>
  <si>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</si>
  <si>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</si>
  <si>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</si>
  <si>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</si>
  <si>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</si>
  <si>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</si>
  <si>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</si>
  <si>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</si>
  <si>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</si>
  <si>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</si>
  <si>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</si>
  <si>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</si>
  <si>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</si>
  <si>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</si>
  <si>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</si>
  <si>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</si>
  <si>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</si>
  <si>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</si>
  <si>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</si>
  <si>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</si>
  <si>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</si>
  <si>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</si>
  <si>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</si>
  <si>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</si>
  <si>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</si>
  <si>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</si>
  <si>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</si>
  <si>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</si>
  <si>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</si>
  <si>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</si>
  <si>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</si>
  <si>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</si>
  <si>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</si>
  <si>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</si>
  <si>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</si>
  <si>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</si>
  <si>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</si>
  <si>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</si>
  <si>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</si>
  <si>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</si>
  <si>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</si>
  <si>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</si>
  <si>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</si>
  <si>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</si>
  <si>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</si>
  <si>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</si>
  <si>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</si>
  <si>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</si>
  <si>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</si>
  <si>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</si>
  <si>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</si>
  <si>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</si>
  <si>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</si>
  <si>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</si>
  <si>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</si>
  <si>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</si>
  <si>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</si>
  <si>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</si>
  <si>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</si>
  <si>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</si>
  <si>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</si>
  <si>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</si>
  <si>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</si>
  <si>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</si>
  <si>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</si>
  <si>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</si>
  <si>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</si>
  <si>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</si>
  <si>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</si>
  <si>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</si>
  <si>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</si>
  <si>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</si>
  <si>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</si>
  <si>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</si>
  <si>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</si>
  <si>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</si>
  <si>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</si>
  <si>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</si>
  <si>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</si>
  <si>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</si>
  <si>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</si>
  <si>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</si>
  <si>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</si>
  <si>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</si>
  <si>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</si>
  <si>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</si>
  <si>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</si>
  <si>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</si>
  <si>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</si>
  <si>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</si>
  <si>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</si>
  <si>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</si>
  <si>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</si>
  <si>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</si>
  <si>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</si>
  <si>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</si>
  <si>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</si>
  <si>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</si>
  <si>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</si>
  <si>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</si>
  <si>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</si>
  <si>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</si>
  <si>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</si>
  <si>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</si>
  <si>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</si>
  <si>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</si>
  <si>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</si>
  <si>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</si>
  <si>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</si>
  <si>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</si>
  <si>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</si>
  <si>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</si>
  <si>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</si>
  <si>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</si>
  <si>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</si>
  <si>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</si>
  <si>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</si>
  <si>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</si>
  <si>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</si>
  <si>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</si>
  <si>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</si>
  <si>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</si>
  <si>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</si>
  <si>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</si>
  <si>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</si>
  <si>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</si>
  <si>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</si>
  <si>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</si>
  <si>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</si>
  <si>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</si>
  <si>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</si>
  <si>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</si>
  <si>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</si>
  <si>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</si>
  <si>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</si>
  <si>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</si>
  <si>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</si>
  <si>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</si>
  <si>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</si>
  <si>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</si>
  <si>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</si>
  <si>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</si>
  <si>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</si>
  <si>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</si>
  <si>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</si>
  <si>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</si>
  <si>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</si>
  <si>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</si>
  <si>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</si>
  <si>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</si>
  <si>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</si>
  <si>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</si>
  <si>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</si>
  <si>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</si>
  <si>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</si>
  <si>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</si>
  <si>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</si>
  <si>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</si>
  <si>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</si>
  <si>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</si>
  <si>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</si>
  <si>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</si>
  <si>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</si>
  <si>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</si>
  <si>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</si>
  <si>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</si>
  <si>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</si>
  <si>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</si>
  <si>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</si>
  <si>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</si>
  <si>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</si>
  <si>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</si>
  <si>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</si>
  <si>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</si>
  <si>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</si>
  <si>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</si>
  <si>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</si>
  <si>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</si>
  <si>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</si>
  <si>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</si>
  <si>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</si>
  <si>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</si>
  <si>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</si>
  <si>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</si>
  <si>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</si>
  <si>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</si>
  <si>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</si>
  <si>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</si>
  <si>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</si>
  <si>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</si>
  <si>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</si>
  <si>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</si>
  <si>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</si>
  <si>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</si>
  <si>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</si>
  <si>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</si>
  <si>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</si>
  <si>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</si>
  <si>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</si>
  <si>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</si>
  <si>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</si>
  <si>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</si>
  <si>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</si>
  <si>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</si>
  <si>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</si>
  <si>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</si>
  <si>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</si>
  <si>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</si>
  <si>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</si>
  <si>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</si>
  <si>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</si>
  <si>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</si>
  <si>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</si>
  <si>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</si>
  <si>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</si>
  <si>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</si>
  <si>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</si>
  <si>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</si>
  <si>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</si>
  <si>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</si>
  <si>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</si>
  <si>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</si>
  <si>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</si>
  <si>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</si>
  <si>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</si>
  <si>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</si>
  <si>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</si>
  <si>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</si>
  <si>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</si>
  <si>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</si>
  <si>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</si>
  <si>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</si>
  <si>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</si>
  <si>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</si>
  <si>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</si>
  <si>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</si>
  <si>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</si>
  <si>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</si>
  <si>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</si>
  <si>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</si>
  <si>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</si>
  <si>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</si>
  <si>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</si>
  <si>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</si>
  <si>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</si>
  <si>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</si>
  <si>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</si>
  <si>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</si>
  <si>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</si>
  <si>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</si>
  <si>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</si>
  <si>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</si>
  <si>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</si>
  <si>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</si>
  <si>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</si>
  <si>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</si>
  <si>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</si>
  <si>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</si>
  <si>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</si>
  <si>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</si>
  <si>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</si>
  <si>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</si>
  <si>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</si>
  <si>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</si>
  <si>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</si>
  <si>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</si>
  <si>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</si>
  <si>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</si>
  <si>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</si>
  <si>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</si>
  <si>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</si>
  <si>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</si>
  <si>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</si>
  <si>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</si>
  <si>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</si>
  <si>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</si>
  <si>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</si>
  <si>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</si>
  <si>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</si>
  <si>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</si>
  <si>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</si>
  <si>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</si>
  <si>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</si>
  <si>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</si>
  <si>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</si>
  <si>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</si>
  <si>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</si>
  <si>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</si>
  <si>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</si>
  <si>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</si>
  <si>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</si>
  <si>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</si>
  <si>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</si>
  <si>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</si>
  <si>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</si>
  <si>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</si>
  <si>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</si>
  <si>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</si>
  <si>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</si>
  <si>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</si>
  <si>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</si>
  <si>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</si>
  <si>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</si>
  <si>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</si>
  <si>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</si>
  <si>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</si>
  <si>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</si>
  <si>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</si>
  <si>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</si>
  <si>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</si>
  <si>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</si>
  <si>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</si>
  <si>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</si>
  <si>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</si>
  <si>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</si>
  <si>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</si>
  <si>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</si>
  <si>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</si>
  <si>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</si>
  <si>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</si>
  <si>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</si>
  <si>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</si>
  <si>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</si>
  <si>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</si>
  <si>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</si>
  <si>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</si>
  <si>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</si>
  <si>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</si>
  <si>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</si>
  <si>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</si>
  <si>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</si>
  <si>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</si>
  <si>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</si>
  <si>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</si>
  <si>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</si>
  <si>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</si>
  <si>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</si>
  <si>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</si>
  <si>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</si>
  <si>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</si>
  <si>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</si>
  <si>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</si>
  <si>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</si>
  <si>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</si>
  <si>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</si>
  <si>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</si>
  <si>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</si>
  <si>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</si>
  <si>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</si>
  <si>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</si>
  <si>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</si>
  <si>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</si>
  <si>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</si>
  <si>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</si>
  <si>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</si>
  <si>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</si>
  <si>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</si>
  <si>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</si>
  <si>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</si>
  <si>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</si>
  <si>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</si>
  <si>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</si>
  <si>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</si>
  <si>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</si>
  <si>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</si>
  <si>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</si>
  <si>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</si>
  <si>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</si>
  <si>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</si>
  <si>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</si>
  <si>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</si>
  <si>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</si>
  <si>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</si>
  <si>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</si>
  <si>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</si>
  <si>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</si>
  <si>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</si>
  <si>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</si>
  <si>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</si>
  <si>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</si>
  <si>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</si>
  <si>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</si>
  <si>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</si>
  <si>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</si>
  <si>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</si>
  <si>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</si>
  <si>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</si>
  <si>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</si>
  <si>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</si>
  <si>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</si>
  <si>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</si>
  <si>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</si>
  <si>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</si>
  <si>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</si>
  <si>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</si>
  <si>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</si>
  <si>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</si>
  <si>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</si>
  <si>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</si>
  <si>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</si>
  <si>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</si>
  <si>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</si>
  <si>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</si>
  <si>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</si>
  <si>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</si>
  <si>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</si>
  <si>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</si>
  <si>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</si>
  <si>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</si>
  <si>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</si>
  <si>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</si>
  <si>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</si>
  <si>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</si>
  <si>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</si>
  <si>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</si>
  <si>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</si>
  <si>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</si>
  <si>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</si>
  <si>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</si>
  <si>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</si>
  <si>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</si>
  <si>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</si>
  <si>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</si>
  <si>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</si>
  <si>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</si>
  <si>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</si>
  <si>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</si>
  <si>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</si>
  <si>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</si>
  <si>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</si>
  <si>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</si>
  <si>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</si>
  <si>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</si>
  <si>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</si>
  <si>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</si>
  <si>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</si>
  <si>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</si>
  <si>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</si>
  <si>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</si>
  <si>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</si>
  <si>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</si>
  <si>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</si>
  <si>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</si>
  <si>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</si>
  <si>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</si>
  <si>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</si>
  <si>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</si>
  <si>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</si>
  <si>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</si>
  <si>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</si>
  <si>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</si>
  <si>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</si>
  <si>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</si>
  <si>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</si>
  <si>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</si>
  <si>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</si>
  <si>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</si>
  <si>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</si>
  <si>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</si>
  <si>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</si>
  <si>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</si>
  <si>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</si>
  <si>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</si>
  <si>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</si>
  <si>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</si>
  <si>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</si>
  <si>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</si>
  <si>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</si>
  <si>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</si>
  <si>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</si>
  <si>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</si>
  <si>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</si>
  <si>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</si>
  <si>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</si>
  <si>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</si>
  <si>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</si>
  <si>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</si>
  <si>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</si>
  <si>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</si>
  <si>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</si>
  <si>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</si>
  <si>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</si>
  <si>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</si>
  <si>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</si>
  <si>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</si>
  <si>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</si>
  <si>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</si>
  <si>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</si>
  <si>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</si>
  <si>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</si>
  <si>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</si>
  <si>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</si>
  <si>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</si>
  <si>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</si>
  <si>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</si>
  <si>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</si>
  <si>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</si>
  <si>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</si>
  <si>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</si>
  <si>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</si>
  <si>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</si>
  <si>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</si>
  <si>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</si>
  <si>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</si>
  <si>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</si>
  <si>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</si>
  <si>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</si>
  <si>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</si>
  <si>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</si>
  <si>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</si>
  <si>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</si>
  <si>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</si>
  <si>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</si>
  <si>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</si>
  <si>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</si>
  <si>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</si>
  <si>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</si>
  <si>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</si>
  <si>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</si>
  <si>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</si>
  <si>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</si>
  <si>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</si>
  <si>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</si>
  <si>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</si>
  <si>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</si>
  <si>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</si>
  <si>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</si>
  <si>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</si>
  <si>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</si>
  <si>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</si>
  <si>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</si>
  <si>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</si>
  <si>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</si>
  <si>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</si>
  <si>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</si>
  <si>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</si>
  <si>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</si>
  <si>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</si>
  <si>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</si>
  <si>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</si>
  <si>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</si>
  <si>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</si>
  <si>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</si>
  <si>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</si>
  <si>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</si>
  <si>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</si>
  <si>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</si>
  <si>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</si>
  <si>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</si>
  <si>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</si>
  <si>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</si>
  <si>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</si>
  <si>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</si>
  <si>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</si>
  <si>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</si>
  <si>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</si>
  <si>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</si>
  <si>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</si>
  <si>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</si>
  <si>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</si>
  <si>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</si>
  <si>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</si>
  <si>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</si>
  <si>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</si>
  <si>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</si>
  <si>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</si>
  <si>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</si>
  <si>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</si>
  <si>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</si>
  <si>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</si>
  <si>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</si>
  <si>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</si>
  <si>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</si>
  <si>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</si>
  <si>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</si>
  <si>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</si>
  <si>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</si>
  <si>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</si>
  <si>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</si>
  <si>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</si>
  <si>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</si>
  <si>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</si>
  <si>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</si>
  <si>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</si>
  <si>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</si>
  <si>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</si>
  <si>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</si>
  <si>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</si>
  <si>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</si>
  <si>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</si>
  <si>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</si>
  <si>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</si>
  <si>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</si>
  <si>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</si>
  <si>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</si>
  <si>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</si>
  <si>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</si>
  <si>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</si>
  <si>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</si>
  <si>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</si>
  <si>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</si>
  <si>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</si>
  <si>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</si>
  <si>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</si>
  <si>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</si>
  <si>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</si>
  <si>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</si>
  <si>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</si>
  <si>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</si>
  <si>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</si>
  <si>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</si>
  <si>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</si>
  <si>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</si>
  <si>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</si>
  <si>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</si>
  <si>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</si>
  <si>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</si>
  <si>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</si>
  <si>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</si>
  <si>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</si>
  <si>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</si>
  <si>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</si>
  <si>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</si>
  <si>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</si>
  <si>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</si>
  <si>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</si>
  <si>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</si>
  <si>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</si>
  <si>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</si>
  <si>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</si>
  <si>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</si>
  <si>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</si>
  <si>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</si>
  <si>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</si>
  <si>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</si>
  <si>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</si>
  <si>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</si>
  <si>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</si>
  <si>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</si>
  <si>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</si>
  <si>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</si>
  <si>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</si>
  <si>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</si>
  <si>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</si>
  <si>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</si>
  <si>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</si>
  <si>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</si>
  <si>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</si>
  <si>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</si>
  <si>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</si>
  <si>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</si>
  <si>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</si>
  <si>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</si>
  <si>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</si>
  <si>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</si>
  <si>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</si>
  <si>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</si>
  <si>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</si>
  <si>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</si>
  <si>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</si>
  <si>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</si>
  <si>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</si>
  <si>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</si>
  <si>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</si>
  <si>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</si>
  <si>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</si>
  <si>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</si>
  <si>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</si>
  <si>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</si>
  <si>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</si>
  <si>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</si>
  <si>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</si>
  <si>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</si>
  <si>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</si>
  <si>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</si>
  <si>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</si>
  <si>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</si>
  <si>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</si>
  <si>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</si>
  <si>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</si>
  <si>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</si>
  <si>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</si>
  <si>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</si>
  <si>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</si>
  <si>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</si>
  <si>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</si>
  <si>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</si>
  <si>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</si>
  <si>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</si>
  <si>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</si>
  <si>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</si>
  <si>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</si>
  <si>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</si>
  <si>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</si>
  <si>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</si>
  <si>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</si>
  <si>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</si>
  <si>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</si>
  <si>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</si>
  <si>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</si>
  <si>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</si>
  <si>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</si>
  <si>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</si>
  <si>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</si>
  <si>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</si>
  <si>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</si>
  <si>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</si>
  <si>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</si>
  <si>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</si>
  <si>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</si>
  <si>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</si>
  <si>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</si>
  <si>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</si>
  <si>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</si>
  <si>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</si>
  <si>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</si>
  <si>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</si>
  <si>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</si>
  <si>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</si>
  <si>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</si>
  <si>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</si>
  <si>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</si>
  <si>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</si>
  <si>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</si>
  <si>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</si>
  <si>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</si>
  <si>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</si>
  <si>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</si>
  <si>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</si>
  <si>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</si>
  <si>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</si>
  <si>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</si>
  <si>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</si>
  <si>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</si>
  <si>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</si>
  <si>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</si>
  <si>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</si>
  <si>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</si>
  <si>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</si>
  <si>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</si>
  <si>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</si>
  <si>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</si>
  <si>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</si>
  <si>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</si>
  <si>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</si>
  <si>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</si>
  <si>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</si>
  <si>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</si>
  <si>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</si>
  <si>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</si>
  <si>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</si>
  <si>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</si>
  <si>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</si>
  <si>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</si>
  <si>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</si>
  <si>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</si>
  <si>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</si>
  <si>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</si>
  <si>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</si>
  <si>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</si>
  <si>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</si>
  <si>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</si>
  <si>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</si>
  <si>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</si>
  <si>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</si>
  <si>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</si>
  <si>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</si>
  <si>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</si>
  <si>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</si>
  <si>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</si>
  <si>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</si>
  <si>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</si>
  <si>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</si>
  <si>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</si>
  <si>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</si>
  <si>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</si>
  <si>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</si>
  <si>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</si>
  <si>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</si>
  <si>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</si>
  <si>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</si>
  <si>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</si>
  <si>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</si>
  <si>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</si>
  <si>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</si>
  <si>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</si>
  <si>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</si>
  <si>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</si>
  <si>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</si>
  <si>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</si>
  <si>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</si>
  <si>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</si>
  <si>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</si>
  <si>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</si>
  <si>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</si>
  <si>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</si>
  <si>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</si>
  <si>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</si>
  <si>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</si>
  <si>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</si>
  <si>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</si>
  <si>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</si>
  <si>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</si>
  <si>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</si>
  <si>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</si>
  <si>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</si>
  <si>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</si>
  <si>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</si>
  <si>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</si>
  <si>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</si>
  <si>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</si>
  <si>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</si>
  <si>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</si>
  <si>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</si>
  <si>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</si>
  <si>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</si>
  <si>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</si>
  <si>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</si>
  <si>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</si>
  <si>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</si>
  <si>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</si>
  <si>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</si>
  <si>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</si>
  <si>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</si>
  <si>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</si>
  <si>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</si>
  <si>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</si>
  <si>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</si>
  <si>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</si>
  <si>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</si>
  <si>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</si>
  <si>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</si>
  <si>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</si>
  <si>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</si>
  <si>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</si>
  <si>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</si>
  <si>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</si>
  <si>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</si>
  <si>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</si>
  <si>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</si>
  <si>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</si>
  <si>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</si>
  <si>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</si>
  <si>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</si>
  <si>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</si>
  <si>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</si>
  <si>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</si>
  <si>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</si>
  <si>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</si>
  <si>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</si>
  <si>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</si>
  <si>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</si>
  <si>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</si>
  <si>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</si>
  <si>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</si>
  <si>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</si>
  <si>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</si>
  <si>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</si>
  <si>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</si>
  <si>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</si>
  <si>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</si>
  <si>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</si>
  <si>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</si>
  <si>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</si>
  <si>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</si>
  <si>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</si>
  <si>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</si>
  <si>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</si>
  <si>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</si>
  <si>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</si>
  <si>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</si>
  <si>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</si>
  <si>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</si>
  <si>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</si>
  <si>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</si>
  <si>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</si>
  <si>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</si>
  <si>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</si>
  <si>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</si>
  <si>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</si>
  <si>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</si>
  <si>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</si>
  <si>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</si>
  <si>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</si>
  <si>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</si>
  <si>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</si>
  <si>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</si>
  <si>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</si>
  <si>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</si>
  <si>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</si>
  <si>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</si>
  <si>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</si>
  <si>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</si>
  <si>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</si>
  <si>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</si>
  <si>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</si>
  <si>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</si>
  <si>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</si>
  <si>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</si>
  <si>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</si>
  <si>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</si>
  <si>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</si>
  <si>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</si>
  <si>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</si>
  <si>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</si>
  <si>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</si>
  <si>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</si>
  <si>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</si>
  <si>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</si>
  <si>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</si>
  <si>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</si>
  <si>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</si>
  <si>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</si>
  <si>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</si>
  <si>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</si>
  <si>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</si>
  <si>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</si>
  <si>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</si>
  <si>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</si>
  <si>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</si>
  <si>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</si>
  <si>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</si>
  <si>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</si>
  <si>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</si>
  <si>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</si>
  <si>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</si>
  <si>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</si>
  <si>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</si>
  <si>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</si>
  <si>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</si>
  <si>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</si>
  <si>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</si>
  <si>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</si>
  <si>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</si>
  <si>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</si>
  <si>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</si>
  <si>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</si>
  <si>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</si>
  <si>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</si>
  <si>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</si>
  <si>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</si>
  <si>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</si>
  <si>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</si>
  <si>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</si>
  <si>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</si>
  <si>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</si>
  <si>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</si>
  <si>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</si>
  <si>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</si>
  <si>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</si>
  <si>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</si>
  <si>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</si>
  <si>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</si>
  <si>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</si>
  <si>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</si>
  <si>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</si>
  <si>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</si>
  <si>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</si>
  <si>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</si>
  <si>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</si>
  <si>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</si>
  <si>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</si>
  <si>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</si>
  <si>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</si>
  <si>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</si>
  <si>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</si>
  <si>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</si>
  <si>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</si>
  <si>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</si>
  <si>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</si>
  <si>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</si>
  <si>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</si>
  <si>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</si>
  <si>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</si>
  <si>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</si>
  <si>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</si>
  <si>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</si>
  <si>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</si>
  <si>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</si>
  <si>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</si>
  <si>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</si>
  <si>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</si>
  <si>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</si>
  <si>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</si>
  <si>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</si>
  <si>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</si>
  <si>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</si>
  <si>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</si>
  <si>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</si>
  <si>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</si>
  <si>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</si>
  <si>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</si>
  <si>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</si>
  <si>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</si>
  <si>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</si>
  <si>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</si>
  <si>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</si>
  <si>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</si>
  <si>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</si>
  <si>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</si>
  <si>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</si>
  <si>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</si>
  <si>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</si>
  <si>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</si>
  <si>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</si>
  <si>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</si>
  <si>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</si>
  <si>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</si>
  <si>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</si>
  <si>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</si>
  <si>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</si>
  <si>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</si>
  <si>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</si>
  <si>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</si>
  <si>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</si>
  <si>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</si>
  <si>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</si>
  <si>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</si>
  <si>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</si>
  <si>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</si>
  <si>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</si>
  <si>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</si>
  <si>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</si>
  <si>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</si>
  <si>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</si>
  <si>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</si>
  <si>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</si>
  <si>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</si>
  <si>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</si>
  <si>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</si>
  <si>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</si>
  <si>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</si>
  <si>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</si>
  <si>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</si>
  <si>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</si>
  <si>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</si>
  <si>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</si>
  <si>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</si>
  <si>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</si>
  <si>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</si>
  <si>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</si>
  <si>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</si>
  <si>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</si>
  <si>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</si>
  <si>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</si>
  <si>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</si>
  <si>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</si>
  <si>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</si>
  <si>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</si>
  <si>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</si>
  <si>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</si>
  <si>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</si>
  <si>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</si>
  <si>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</si>
  <si>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</si>
  <si>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</si>
  <si>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</si>
  <si>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</si>
  <si>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</si>
  <si>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</si>
  <si>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</si>
  <si>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</si>
  <si>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</si>
  <si>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</si>
  <si>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</si>
  <si>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</si>
  <si>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</si>
  <si>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</si>
  <si>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</si>
  <si>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</si>
  <si>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</si>
  <si>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</si>
  <si>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</si>
  <si>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</si>
  <si>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</si>
  <si>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</si>
  <si>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</si>
  <si>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</si>
  <si>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</si>
  <si>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</si>
  <si>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</si>
  <si>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</si>
  <si>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</si>
  <si>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</si>
  <si>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</si>
  <si>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</si>
  <si>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</si>
  <si>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</si>
  <si>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</si>
  <si>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</si>
  <si>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</si>
  <si>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</si>
  <si>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</si>
  <si>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</si>
  <si>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</si>
  <si>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</si>
  <si>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</si>
  <si>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</si>
  <si>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</si>
  <si>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</si>
  <si>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</si>
  <si>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</si>
  <si>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</si>
  <si>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</si>
  <si>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</si>
  <si>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</si>
  <si>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</si>
  <si>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</si>
  <si>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</si>
  <si>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</si>
  <si>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</si>
  <si>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</si>
  <si>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</si>
  <si>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</si>
  <si>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</si>
  <si>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</si>
  <si>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</si>
  <si>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</si>
  <si>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</si>
  <si>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</si>
  <si>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</si>
  <si>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</si>
  <si>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</si>
  <si>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</si>
  <si>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</si>
  <si>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</si>
  <si>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</si>
  <si>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</si>
  <si>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</si>
  <si>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</si>
  <si>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</si>
  <si>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</si>
  <si>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</si>
  <si>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</si>
  <si>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</si>
  <si>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</si>
  <si>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</si>
  <si>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</si>
  <si>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</si>
  <si>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</si>
  <si>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</si>
  <si>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</si>
  <si>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</si>
  <si>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</si>
  <si>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</si>
  <si>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</si>
  <si>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</si>
  <si>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</si>
  <si>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</si>
  <si>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</si>
  <si>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</si>
  <si>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</si>
  <si>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</si>
  <si>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</si>
  <si>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</si>
  <si>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</si>
  <si>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</si>
  <si>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</si>
  <si>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</si>
  <si>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</si>
  <si>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</si>
  <si>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</si>
  <si>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</si>
  <si>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</si>
  <si>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</si>
  <si>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</si>
  <si>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</si>
  <si>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</si>
  <si>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</si>
  <si>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</si>
  <si>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</si>
  <si>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</si>
  <si>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</si>
  <si>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</si>
  <si>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</si>
  <si>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</si>
  <si>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</si>
  <si>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</si>
  <si>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</si>
  <si>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</si>
  <si>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</si>
  <si>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</si>
  <si>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</si>
  <si>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</si>
  <si>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</si>
  <si>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</si>
  <si>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</si>
  <si>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</si>
  <si>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</si>
  <si>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</si>
  <si>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</si>
  <si>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</si>
  <si>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</si>
  <si>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</si>
  <si>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</si>
  <si>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</si>
  <si>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</si>
  <si>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</si>
  <si>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</si>
  <si>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</si>
  <si>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</si>
  <si>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</si>
  <si>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</si>
  <si>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</si>
  <si>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</si>
  <si>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</si>
  <si>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</si>
  <si>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</si>
  <si>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</si>
  <si>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</si>
  <si>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</si>
  <si>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</si>
  <si>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</si>
  <si>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</si>
  <si>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</si>
  <si>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</si>
  <si>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</si>
  <si>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</si>
  <si>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</si>
  <si>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</si>
  <si>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</si>
  <si>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</si>
  <si>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</si>
  <si>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</si>
  <si>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</si>
  <si>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</si>
  <si>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</si>
  <si>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</si>
  <si>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</si>
  <si>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</si>
  <si>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</si>
  <si>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</si>
  <si>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</si>
  <si>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</si>
  <si>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</si>
  <si>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</si>
  <si>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</si>
  <si>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</si>
  <si>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</si>
  <si>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</si>
  <si>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</si>
  <si>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</si>
  <si>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</si>
  <si>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</si>
  <si>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</si>
  <si>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</si>
  <si>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</si>
  <si>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</si>
  <si>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</si>
  <si>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</si>
  <si>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</si>
  <si>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</si>
  <si>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</si>
  <si>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</si>
  <si>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</si>
  <si>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</si>
  <si>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</si>
  <si>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</si>
  <si>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</si>
  <si>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</si>
  <si>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</si>
  <si>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</si>
  <si>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</si>
  <si>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</si>
  <si>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</si>
  <si>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</si>
  <si>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</si>
  <si>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</si>
  <si>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</si>
  <si>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</si>
  <si>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</si>
  <si>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</si>
  <si>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</si>
  <si>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</si>
  <si>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</si>
  <si>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</si>
  <si>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</si>
  <si>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</si>
  <si>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</si>
  <si>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</si>
  <si>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</si>
  <si>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</si>
  <si>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</si>
  <si>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</si>
  <si>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</si>
  <si>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</si>
  <si>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</si>
  <si>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</si>
  <si>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</si>
  <si>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</si>
  <si>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</si>
  <si>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</si>
  <si>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</si>
  <si>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</si>
  <si>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</si>
  <si>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</si>
  <si>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</si>
  <si>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</si>
  <si>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</si>
  <si>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</si>
  <si>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</si>
  <si>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</si>
  <si>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</si>
  <si>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</si>
  <si>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</si>
  <si>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</si>
  <si>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</si>
  <si>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</si>
  <si>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</si>
  <si>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</si>
  <si>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</si>
  <si>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</si>
  <si>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</si>
  <si>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</si>
  <si>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</si>
  <si>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</si>
  <si>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</si>
  <si>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</si>
  <si>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</si>
  <si>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</si>
  <si>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</si>
  <si>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</si>
  <si>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</si>
  <si>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</si>
  <si>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</si>
  <si>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</si>
  <si>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</si>
  <si>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</si>
  <si>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</si>
  <si>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</si>
  <si>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</si>
  <si>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</si>
  <si>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</si>
  <si>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</si>
  <si>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</si>
  <si>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</si>
  <si>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</si>
  <si>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</si>
  <si>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</si>
  <si>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</si>
  <si>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</si>
  <si>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</si>
  <si>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</si>
  <si>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</si>
  <si>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</si>
  <si>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</si>
  <si>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</si>
  <si>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</si>
  <si>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</si>
  <si>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</si>
  <si>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</si>
  <si>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</si>
  <si>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</si>
  <si>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</si>
  <si>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</si>
  <si>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</si>
  <si>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</si>
  <si>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</si>
  <si>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</si>
  <si>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</si>
  <si>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</si>
  <si>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</si>
  <si>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</si>
  <si>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</si>
  <si>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</si>
  <si>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</si>
  <si>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</si>
  <si>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</si>
  <si>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</si>
  <si>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</si>
  <si>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</si>
  <si>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</si>
  <si>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</si>
  <si>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</si>
  <si>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</si>
  <si>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</si>
  <si>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</si>
  <si>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</si>
  <si>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</si>
  <si>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</si>
  <si>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</si>
  <si>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</si>
  <si>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</si>
  <si>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</si>
  <si>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</si>
  <si>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</si>
  <si>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</si>
  <si>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</si>
  <si>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</si>
  <si>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</si>
  <si>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</si>
  <si>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</si>
  <si>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</si>
  <si>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</si>
  <si>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</si>
  <si>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</si>
  <si>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</si>
  <si>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</si>
  <si>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</si>
  <si>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</si>
  <si>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</si>
  <si>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</si>
  <si>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</si>
  <si>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</si>
  <si>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</si>
  <si>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</si>
  <si>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</si>
  <si>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</si>
  <si>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</si>
  <si>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</si>
  <si>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</si>
  <si>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</si>
  <si>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</si>
  <si>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</si>
  <si>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</si>
  <si>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</si>
  <si>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</si>
  <si>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</si>
  <si>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</si>
  <si>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</si>
  <si>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</si>
  <si>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</si>
  <si>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</si>
  <si>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</si>
  <si>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</si>
  <si>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</si>
  <si>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</si>
  <si>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</si>
  <si>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</si>
  <si>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</si>
  <si>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</si>
  <si>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</si>
  <si>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</si>
  <si>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</si>
  <si>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</si>
  <si>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</si>
  <si>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</si>
  <si>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</si>
  <si>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</si>
  <si>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</si>
  <si>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</si>
  <si>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</si>
  <si>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</si>
  <si>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</si>
  <si>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</si>
  <si>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</si>
  <si>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</si>
  <si>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</si>
  <si>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</si>
  <si>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</si>
  <si>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</si>
  <si>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</si>
  <si>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</si>
  <si>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</si>
  <si>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</si>
  <si>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</si>
  <si>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</si>
  <si>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</si>
  <si>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</si>
  <si>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</si>
  <si>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</si>
  <si>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</si>
  <si>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</si>
  <si>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</si>
  <si>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</si>
  <si>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</si>
  <si>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</si>
  <si>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</si>
  <si>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</si>
  <si>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</si>
  <si>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</si>
  <si>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</si>
  <si>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</si>
  <si>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</si>
  <si>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</si>
  <si>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</si>
  <si>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</si>
  <si>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</si>
  <si>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</si>
  <si>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</si>
  <si>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</si>
  <si>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</si>
  <si>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</si>
  <si>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</si>
  <si>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</si>
  <si>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</si>
  <si>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</si>
  <si>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</si>
  <si>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</si>
  <si>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</si>
  <si>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</si>
  <si>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</si>
  <si>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</si>
  <si>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</si>
  <si>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</si>
  <si>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</si>
  <si>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</si>
  <si>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</si>
  <si>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</si>
  <si>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</si>
  <si>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</si>
  <si>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</si>
  <si>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</si>
  <si>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</si>
  <si>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</si>
  <si>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</si>
  <si>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</si>
  <si>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</si>
  <si>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</si>
  <si>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</si>
  <si>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</si>
  <si>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</si>
  <si>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</si>
  <si>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</si>
  <si>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</si>
  <si>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</si>
  <si>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</si>
  <si>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</si>
  <si>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</si>
  <si>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</si>
  <si>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</si>
  <si>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</si>
  <si>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</si>
  <si>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</si>
  <si>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</si>
  <si>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</si>
  <si>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</si>
  <si>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</si>
  <si>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</si>
  <si>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</si>
  <si>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</si>
  <si>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</si>
  <si>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</si>
  <si>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</si>
  <si>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</si>
  <si>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</si>
  <si>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</si>
  <si>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</si>
  <si>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</si>
  <si>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</si>
  <si>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</si>
  <si>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</si>
  <si>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</si>
  <si>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</si>
  <si>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</si>
  <si>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</si>
  <si>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</si>
  <si>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</si>
  <si>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</si>
  <si>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</si>
  <si>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</si>
  <si>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</si>
  <si>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</si>
  <si>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</si>
  <si>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</si>
  <si>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</si>
  <si>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</si>
  <si>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</si>
  <si>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</si>
  <si>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</si>
  <si>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</si>
  <si>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</si>
  <si>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</si>
  <si>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</si>
  <si>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</si>
  <si>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</si>
  <si>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</si>
  <si>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</si>
  <si>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</si>
  <si>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</si>
  <si>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</si>
  <si>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</si>
  <si>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</si>
  <si>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</si>
  <si>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</si>
  <si>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</si>
  <si>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</si>
  <si>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</si>
  <si>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</si>
  <si>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</si>
  <si>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</si>
  <si>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</si>
  <si>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</si>
  <si>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</si>
  <si>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</si>
  <si>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</si>
  <si>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</si>
  <si>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</si>
  <si>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</si>
  <si>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</si>
  <si>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</si>
  <si>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</si>
  <si>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</si>
  <si>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</si>
  <si>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</si>
  <si>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</si>
  <si>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</si>
  <si>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</si>
  <si>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</si>
  <si>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</si>
  <si>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</si>
  <si>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</si>
  <si>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</si>
  <si>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</si>
  <si>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</si>
  <si>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</si>
  <si>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</si>
  <si>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</si>
  <si>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</si>
  <si>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</si>
  <si>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</si>
  <si>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</si>
  <si>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</si>
  <si>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</si>
  <si>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</si>
  <si>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</si>
  <si>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</si>
  <si>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</si>
  <si>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</si>
  <si>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</si>
  <si>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</si>
  <si>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</si>
  <si>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</si>
  <si>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</si>
  <si>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</si>
  <si>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</si>
  <si>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</si>
  <si>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</si>
  <si>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</si>
  <si>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</si>
  <si>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</si>
  <si>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</si>
  <si>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</si>
  <si>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</si>
  <si>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</si>
  <si>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</si>
  <si>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</si>
  <si>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</si>
  <si>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</si>
  <si>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</si>
  <si>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</si>
  <si>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</si>
  <si>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</si>
  <si>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</si>
  <si>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</si>
  <si>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</si>
  <si>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</si>
  <si>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</si>
  <si>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</si>
  <si>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</si>
  <si>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</si>
  <si>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</si>
  <si>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</si>
  <si>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</si>
  <si>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</si>
  <si>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</si>
  <si>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</si>
  <si>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</si>
  <si>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</si>
  <si>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</si>
  <si>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</si>
  <si>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</si>
  <si>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</si>
  <si>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</si>
  <si>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</si>
  <si>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</si>
  <si>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</si>
  <si>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</si>
  <si>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</si>
  <si>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</si>
  <si>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</si>
  <si>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</si>
  <si>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</si>
  <si>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</si>
  <si>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</si>
  <si>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</si>
  <si>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</si>
  <si>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</si>
  <si>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</si>
  <si>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</si>
  <si>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</si>
  <si>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</si>
  <si>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</si>
  <si>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</si>
  <si>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</si>
  <si>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</si>
  <si>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</si>
  <si>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</si>
  <si>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</si>
  <si>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</si>
  <si>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</si>
  <si>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</si>
  <si>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</si>
  <si>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</si>
  <si>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</si>
  <si>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</si>
  <si>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</si>
  <si>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</si>
  <si>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</si>
  <si>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</si>
  <si>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</si>
  <si>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</si>
  <si>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</si>
  <si>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</si>
  <si>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</si>
  <si>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</si>
  <si>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</si>
  <si>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</si>
  <si>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</si>
  <si>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</si>
  <si>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</si>
  <si>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</si>
  <si>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</si>
  <si>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</si>
  <si>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</si>
  <si>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</si>
  <si>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</si>
  <si>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</si>
  <si>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</si>
  <si>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</si>
  <si>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</si>
  <si>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</si>
  <si>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</si>
  <si>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</si>
  <si>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</si>
  <si>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</si>
  <si>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</si>
  <si>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</si>
  <si>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</si>
  <si>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</si>
  <si>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</si>
  <si>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</si>
  <si>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</si>
  <si>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</si>
  <si>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</si>
  <si>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</si>
  <si>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</si>
  <si>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</si>
  <si>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</si>
  <si>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</si>
  <si>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</si>
  <si>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</si>
  <si>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</si>
  <si>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</si>
  <si>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</si>
  <si>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</si>
  <si>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</si>
  <si>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</si>
  <si>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</si>
  <si>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</si>
  <si>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</si>
  <si>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</si>
  <si>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</si>
  <si>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</si>
  <si>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</si>
  <si>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</si>
  <si>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</si>
  <si>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</si>
  <si>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</si>
  <si>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</si>
  <si>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</si>
  <si>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</si>
  <si>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</si>
  <si>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</si>
  <si>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</si>
  <si>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</si>
  <si>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</si>
  <si>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</si>
  <si>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</si>
  <si>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</si>
  <si>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</si>
  <si>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</si>
  <si>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</si>
  <si>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</si>
  <si>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</si>
  <si>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</si>
  <si>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</si>
  <si>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</si>
  <si>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</si>
  <si>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</si>
  <si>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</si>
  <si>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</si>
  <si>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</si>
  <si>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</si>
  <si>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</si>
  <si>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</si>
  <si>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</si>
  <si>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</si>
  <si>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</si>
  <si>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</si>
  <si>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</si>
  <si>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</si>
  <si>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</si>
  <si>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</si>
  <si>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</si>
  <si>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</si>
  <si>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</si>
  <si>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</si>
  <si>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</si>
  <si>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</si>
  <si>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</si>
  <si>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</si>
  <si>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</si>
  <si>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</si>
  <si>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</si>
  <si>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</si>
  <si>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</si>
  <si>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</si>
  <si>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</si>
  <si>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</si>
  <si>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</si>
  <si>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</si>
  <si>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</si>
  <si>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</si>
  <si>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</si>
  <si>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</si>
  <si>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</si>
  <si>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</si>
  <si>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</si>
  <si>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</si>
  <si>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</si>
  <si>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</si>
  <si>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</si>
  <si>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</si>
  <si>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</si>
  <si>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</si>
  <si>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</si>
  <si>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</si>
  <si>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</si>
  <si>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</si>
  <si>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</si>
  <si>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</si>
  <si>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</si>
  <si>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</si>
  <si>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</si>
  <si>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</si>
  <si>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</si>
  <si>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</si>
  <si>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</si>
  <si>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</si>
  <si>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</si>
  <si>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</si>
  <si>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</si>
  <si>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</si>
  <si>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</si>
  <si>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</si>
  <si>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</si>
  <si>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</si>
  <si>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</si>
  <si>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</si>
  <si>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</si>
  <si>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</si>
  <si>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</si>
  <si>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</si>
  <si>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</si>
  <si>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</si>
  <si>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</si>
  <si>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</si>
  <si>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</si>
  <si>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</si>
  <si>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</si>
  <si>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</si>
  <si>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</si>
  <si>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</si>
  <si>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</si>
  <si>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</si>
  <si>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</si>
  <si>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</si>
  <si>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</si>
  <si>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</si>
  <si>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</si>
  <si>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</si>
  <si>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</si>
  <si>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</si>
  <si>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</si>
  <si>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</si>
  <si>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</si>
  <si>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</si>
  <si>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</si>
  <si>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</si>
  <si>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</si>
  <si>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</si>
  <si>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</si>
  <si>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</si>
  <si>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</si>
  <si>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</si>
  <si>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</si>
  <si>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</si>
  <si>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</si>
  <si>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</si>
  <si>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</si>
  <si>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</si>
  <si>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</si>
  <si>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</si>
  <si>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</si>
  <si>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</si>
  <si>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</si>
  <si>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</si>
  <si>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</si>
  <si>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</si>
  <si>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</si>
  <si>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</si>
  <si>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</si>
  <si>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</si>
  <si>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</si>
  <si>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</si>
  <si>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</si>
  <si>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</si>
  <si>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</si>
  <si>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</si>
  <si>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</si>
  <si>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</si>
  <si>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</si>
  <si>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</si>
  <si>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</si>
  <si>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</si>
  <si>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</si>
  <si>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</si>
  <si>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</si>
  <si>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</si>
  <si>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</si>
  <si>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</si>
  <si>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</si>
  <si>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</si>
  <si>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</si>
  <si>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</si>
  <si>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</si>
  <si>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</si>
  <si>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</si>
  <si>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</si>
  <si>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</si>
  <si>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</si>
  <si>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</si>
  <si>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</si>
  <si>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</si>
  <si>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</si>
  <si>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</si>
  <si>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</si>
  <si>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</si>
  <si>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</si>
  <si>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</si>
  <si>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</si>
  <si>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</si>
  <si>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</si>
  <si>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</si>
  <si>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</si>
  <si>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</si>
  <si>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</si>
  <si>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</si>
  <si>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</si>
  <si>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</si>
  <si>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</si>
  <si>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</si>
  <si>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</si>
  <si>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</si>
  <si>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</si>
  <si>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</si>
  <si>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</si>
  <si>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</si>
  <si>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</si>
  <si>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</si>
  <si>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</si>
  <si>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</si>
  <si>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</si>
  <si>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</si>
  <si>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</si>
  <si>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</si>
  <si>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</si>
  <si>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</si>
  <si>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</si>
  <si>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</si>
  <si>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</si>
  <si>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</si>
  <si>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</si>
  <si>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</si>
  <si>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</si>
  <si>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</si>
  <si>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</si>
  <si>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</si>
  <si>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</si>
  <si>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</si>
  <si>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</si>
  <si>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</si>
  <si>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</si>
  <si>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</si>
  <si>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</si>
  <si>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</si>
  <si>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</si>
  <si>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</si>
  <si>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</si>
  <si>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</si>
  <si>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</si>
  <si>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</si>
  <si>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</si>
  <si>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</si>
  <si>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</si>
  <si>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</si>
  <si>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</si>
  <si>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</si>
  <si>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</si>
  <si>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</si>
  <si>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</si>
  <si>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</si>
  <si>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</si>
  <si>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</si>
  <si>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</si>
  <si>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</si>
  <si>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</si>
  <si>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</si>
  <si>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</si>
  <si>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</si>
  <si>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</si>
  <si>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</si>
  <si>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</si>
  <si>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</si>
  <si>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</si>
  <si>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</si>
  <si>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</si>
  <si>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</si>
  <si>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</si>
  <si>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</si>
  <si>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</si>
  <si>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</si>
  <si>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</si>
  <si>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</si>
  <si>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</si>
  <si>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</si>
  <si>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</si>
  <si>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</si>
  <si>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</si>
  <si>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</si>
  <si>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</si>
  <si>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</si>
  <si>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</si>
  <si>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</si>
  <si>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</si>
  <si>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</si>
  <si>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</si>
  <si>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</si>
  <si>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</si>
  <si>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</si>
  <si>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</si>
  <si>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</si>
  <si>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</si>
  <si>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</si>
  <si>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</si>
  <si>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</si>
  <si>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</si>
  <si>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</si>
  <si>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</si>
  <si>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</si>
  <si>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</si>
  <si>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</si>
  <si>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</si>
  <si>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</si>
  <si>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</si>
  <si>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</si>
  <si>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</si>
  <si>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</si>
  <si>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</si>
  <si>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</si>
  <si>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</si>
  <si>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</si>
  <si>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</si>
  <si>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</si>
  <si>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</si>
  <si>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</si>
  <si>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</si>
  <si>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</si>
  <si>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</si>
  <si>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</si>
  <si>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</si>
  <si>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</si>
  <si>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</si>
  <si>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</si>
  <si>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</si>
  <si>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</si>
  <si>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</si>
  <si>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</si>
  <si>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</si>
  <si>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</si>
  <si>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</si>
  <si>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</si>
  <si>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</si>
  <si>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</si>
  <si>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</si>
  <si>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</si>
  <si>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</si>
  <si>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</si>
  <si>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</si>
  <si>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</si>
  <si>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</si>
  <si>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</si>
  <si>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</si>
  <si>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</si>
  <si>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</si>
  <si>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</si>
  <si>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</si>
  <si>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</si>
  <si>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</si>
  <si>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</si>
  <si>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</si>
  <si>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</si>
  <si>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</si>
  <si>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</si>
  <si>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</si>
  <si>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</si>
  <si>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</si>
  <si>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</si>
  <si>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</si>
  <si>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</si>
  <si>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</si>
  <si>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</si>
  <si>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</si>
  <si>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</si>
  <si>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</si>
  <si>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</si>
  <si>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</si>
  <si>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</si>
  <si>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</si>
  <si>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</si>
  <si>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</si>
  <si>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</si>
  <si>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</si>
  <si>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</si>
  <si>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</si>
  <si>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</si>
  <si>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</si>
  <si>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</si>
  <si>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</si>
  <si>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</si>
  <si>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</si>
  <si>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</si>
  <si>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</si>
  <si>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</si>
  <si>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</si>
  <si>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</si>
  <si>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</si>
  <si>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</si>
  <si>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</si>
  <si>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</si>
  <si>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</si>
  <si>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</si>
  <si>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</si>
  <si>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</si>
  <si>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</si>
  <si>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</si>
  <si>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</si>
  <si>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</si>
  <si>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</si>
  <si>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</si>
  <si>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</si>
  <si>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</si>
  <si>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</si>
  <si>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</si>
  <si>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</si>
  <si>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</si>
  <si>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</si>
  <si>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</si>
  <si>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</si>
  <si>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</si>
  <si>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</si>
  <si>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</si>
  <si>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</si>
  <si>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</si>
  <si>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</si>
  <si>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</si>
  <si>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</si>
  <si>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</si>
  <si>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</si>
  <si>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</si>
  <si>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</si>
  <si>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</si>
  <si>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</si>
  <si>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</si>
  <si>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</si>
  <si>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</si>
  <si>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</si>
  <si>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</si>
  <si>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</si>
  <si>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</si>
  <si>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</si>
  <si>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</si>
  <si>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</si>
  <si>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</si>
  <si>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</si>
  <si>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</si>
  <si>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</si>
  <si>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</si>
  <si>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</si>
  <si>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</si>
  <si>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</si>
  <si>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</si>
  <si>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</si>
  <si>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</si>
  <si>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</si>
  <si>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</si>
  <si>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</si>
  <si>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</si>
  <si>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</si>
  <si>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</si>
  <si>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</si>
  <si>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</si>
  <si>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</si>
  <si>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</si>
  <si>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</si>
  <si>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</si>
  <si>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</si>
  <si>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</si>
  <si>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</si>
  <si>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</si>
  <si>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</si>
  <si>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</si>
  <si>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</si>
  <si>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</si>
  <si>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</si>
  <si>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</si>
  <si>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</si>
  <si>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</si>
  <si>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</si>
  <si>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</si>
  <si>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</si>
  <si>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</si>
  <si>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</si>
  <si>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</si>
  <si>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</si>
  <si>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</si>
  <si>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</si>
  <si>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</si>
  <si>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</si>
  <si>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</si>
  <si>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</si>
  <si>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</si>
  <si>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</si>
  <si>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</si>
  <si>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</si>
  <si>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</si>
  <si>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</si>
  <si>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</si>
  <si>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</si>
  <si>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</si>
  <si>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</si>
  <si>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</si>
  <si>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</si>
  <si>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</si>
  <si>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</si>
  <si>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</si>
  <si>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</si>
  <si>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</si>
  <si>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</si>
  <si>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</si>
  <si>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</si>
  <si>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</si>
  <si>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</si>
  <si>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</si>
  <si>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</si>
  <si>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</si>
  <si>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</si>
  <si>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</si>
  <si>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</si>
  <si>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</si>
  <si>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</si>
  <si>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</si>
  <si>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</si>
  <si>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</si>
  <si>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</si>
  <si>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</si>
  <si>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</si>
  <si>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</si>
  <si>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</si>
  <si>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</si>
  <si>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</si>
  <si>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</si>
  <si>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</si>
  <si>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</si>
  <si>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</si>
  <si>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</si>
  <si>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</si>
  <si>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</si>
  <si>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</si>
  <si>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</si>
  <si>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</si>
  <si>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</si>
  <si>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</si>
  <si>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</si>
  <si>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</si>
  <si>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</si>
  <si>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</si>
  <si>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</si>
  <si>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</si>
  <si>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</si>
  <si>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</si>
  <si>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</si>
  <si>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</si>
  <si>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</si>
  <si>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</si>
  <si>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</si>
  <si>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</si>
  <si>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</si>
  <si>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</si>
  <si>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</si>
  <si>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</si>
  <si>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</si>
  <si>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</si>
  <si>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</si>
  <si>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</si>
  <si>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</si>
  <si>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</si>
  <si>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</si>
  <si>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</si>
  <si>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</si>
  <si>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</si>
  <si>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</si>
  <si>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</si>
  <si>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</si>
  <si>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</si>
  <si>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</si>
  <si>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</si>
  <si>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</si>
  <si>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</si>
  <si>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</si>
  <si>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</si>
  <si>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</si>
  <si>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</si>
  <si>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</si>
  <si>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</si>
  <si>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</si>
  <si>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</si>
  <si>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</si>
  <si>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</si>
  <si>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</si>
  <si>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</si>
  <si>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</si>
  <si>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</si>
  <si>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</si>
  <si>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</si>
  <si>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</si>
  <si>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</si>
  <si>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</si>
  <si>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</si>
  <si>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</si>
  <si>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</si>
  <si>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</si>
  <si>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</si>
  <si>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</si>
  <si>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</si>
  <si>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</si>
  <si>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</si>
  <si>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</si>
  <si>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</si>
  <si>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</si>
  <si>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</si>
  <si>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</si>
  <si>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</si>
  <si>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</si>
  <si>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</si>
  <si>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</si>
  <si>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</si>
  <si>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</si>
  <si>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</si>
  <si>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</si>
  <si>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</si>
  <si>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</si>
  <si>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</si>
  <si>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</si>
  <si>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</si>
  <si>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</si>
  <si>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</si>
  <si>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</si>
  <si>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</si>
  <si>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</si>
  <si>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</si>
  <si>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</si>
  <si>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</si>
  <si>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</si>
  <si>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</si>
  <si>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</si>
  <si>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</si>
  <si>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</si>
  <si>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</si>
  <si>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</si>
  <si>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</si>
  <si>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</si>
  <si>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</si>
  <si>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</si>
  <si>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</si>
  <si>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</si>
  <si>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</si>
  <si>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</si>
  <si>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</si>
  <si>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</si>
  <si>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</si>
  <si>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</si>
  <si>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</si>
  <si>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</si>
  <si>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</si>
  <si>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</si>
  <si>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</si>
  <si>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</si>
  <si>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</si>
  <si>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</si>
  <si>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</si>
  <si>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</si>
  <si>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</si>
  <si>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</si>
  <si>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</si>
  <si>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</si>
  <si>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</si>
  <si>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</si>
  <si>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</si>
  <si>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</si>
  <si>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</si>
  <si>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</si>
  <si>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</si>
  <si>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</si>
  <si>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</si>
  <si>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</si>
  <si>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</si>
  <si>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</si>
  <si>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</si>
  <si>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</si>
  <si>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</si>
  <si>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</si>
  <si>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</si>
  <si>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</si>
  <si>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</si>
  <si>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</si>
  <si>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</si>
  <si>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</si>
  <si>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</si>
  <si>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</si>
  <si>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</si>
  <si>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</si>
  <si>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</si>
  <si>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</si>
  <si>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</si>
  <si>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</si>
  <si>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</si>
  <si>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</si>
  <si>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</si>
  <si>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</si>
  <si>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</si>
  <si>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</si>
  <si>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</si>
  <si>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</si>
  <si>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</si>
  <si>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</si>
  <si>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</si>
  <si>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</si>
  <si>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</si>
  <si>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</si>
  <si>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</si>
  <si>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</si>
  <si>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</si>
  <si>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</si>
  <si>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</si>
  <si>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</si>
  <si>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</si>
  <si>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</si>
  <si>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</si>
  <si>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</si>
  <si>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</si>
  <si>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</si>
  <si>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</si>
  <si>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</si>
  <si>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</si>
  <si>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</si>
  <si>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</si>
  <si>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</si>
  <si>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</si>
  <si>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</si>
  <si>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</si>
  <si>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</si>
  <si>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</si>
  <si>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</si>
  <si>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</si>
  <si>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</si>
  <si>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</si>
  <si>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</si>
  <si>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</si>
  <si>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</si>
  <si>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</si>
  <si>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</si>
  <si>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</si>
  <si>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</si>
  <si>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</si>
  <si>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</si>
  <si>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</si>
  <si>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</si>
  <si>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</si>
  <si>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</si>
  <si>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</si>
  <si>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</si>
  <si>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</si>
  <si>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</si>
  <si>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</si>
  <si>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</si>
  <si>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</si>
  <si>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</si>
  <si>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</si>
  <si>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</si>
  <si>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</si>
  <si>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</si>
  <si>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</si>
  <si>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</si>
  <si>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</si>
  <si>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</si>
  <si>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</si>
  <si>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</si>
  <si>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</si>
  <si>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</si>
  <si>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</si>
  <si>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</si>
  <si>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</si>
  <si>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</si>
  <si>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</si>
  <si>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</si>
  <si>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</si>
  <si>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</si>
  <si>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</si>
  <si>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</si>
  <si>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</si>
  <si>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</si>
  <si>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</si>
  <si>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</si>
  <si>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</si>
  <si>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</si>
  <si>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</si>
  <si>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</si>
  <si>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</si>
  <si>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</si>
  <si>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</si>
  <si>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</si>
  <si>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</si>
  <si>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</si>
  <si>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</si>
  <si>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</si>
  <si>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</si>
  <si>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</si>
  <si>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</si>
  <si>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</si>
  <si>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</si>
  <si>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</si>
  <si>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</si>
  <si>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</si>
  <si>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</si>
  <si>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</si>
  <si>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</si>
  <si>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</si>
  <si>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</si>
  <si>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</si>
  <si>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</si>
  <si>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</si>
  <si>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</si>
  <si>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</si>
  <si>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</si>
  <si>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</si>
  <si>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</si>
  <si>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</si>
  <si>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</si>
  <si>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</si>
  <si>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</si>
  <si>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</si>
  <si>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</si>
  <si>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</si>
  <si>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</si>
  <si>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</si>
  <si>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</si>
  <si>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</si>
  <si>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</si>
  <si>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</si>
  <si>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</si>
  <si>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</si>
  <si>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</si>
  <si>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</si>
  <si>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</si>
  <si>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</si>
  <si>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</si>
  <si>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</si>
  <si>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</si>
  <si>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</si>
  <si>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</si>
  <si>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</si>
  <si>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</si>
  <si>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</si>
  <si>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</si>
  <si>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</si>
  <si>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</si>
  <si>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</si>
  <si>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</si>
  <si>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</si>
  <si>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</si>
  <si>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</si>
  <si>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</si>
  <si>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</si>
  <si>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</si>
  <si>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</si>
  <si>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</si>
  <si>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</si>
  <si>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</si>
  <si>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</si>
  <si>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</si>
  <si>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</si>
  <si>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</si>
  <si>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</si>
  <si>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</si>
  <si>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</si>
  <si>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</si>
  <si>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</si>
  <si>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</si>
  <si>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</si>
  <si>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</si>
  <si>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</si>
  <si>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</si>
  <si>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</si>
  <si>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</si>
  <si>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</si>
  <si>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</si>
  <si>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</si>
  <si>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</si>
  <si>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</si>
  <si>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</si>
  <si>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</si>
  <si>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</si>
  <si>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</si>
  <si>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</si>
  <si>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</si>
  <si>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</si>
  <si>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</si>
  <si>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</si>
  <si>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</si>
  <si>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</si>
  <si>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</si>
  <si>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</si>
  <si>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</si>
  <si>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</si>
  <si>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</si>
  <si>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</si>
  <si>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</si>
  <si>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</si>
  <si>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</si>
  <si>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</si>
  <si>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</si>
  <si>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</si>
  <si>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</si>
  <si>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</si>
  <si>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</si>
  <si>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</si>
  <si>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</si>
  <si>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</si>
  <si>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</si>
  <si>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</si>
  <si>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</si>
  <si>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</si>
  <si>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</si>
  <si>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</si>
  <si>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</si>
  <si>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</si>
  <si>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</si>
  <si>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</si>
  <si>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</si>
  <si>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</si>
  <si>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</si>
  <si>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</si>
  <si>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</si>
  <si>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</si>
  <si>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</si>
  <si>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</si>
  <si>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</si>
  <si>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</si>
  <si>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</si>
  <si>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</si>
  <si>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</si>
  <si>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</si>
  <si>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</si>
  <si>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</si>
  <si>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</si>
  <si>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</si>
  <si>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</si>
  <si>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</si>
  <si>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</si>
  <si>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</si>
  <si>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</si>
  <si>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</si>
  <si>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</si>
  <si>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</si>
  <si>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</si>
  <si>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</si>
  <si>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</si>
  <si>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</si>
  <si>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</si>
  <si>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</si>
  <si>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</si>
  <si>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</si>
  <si>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</si>
  <si>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</si>
  <si>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</si>
  <si>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</si>
  <si>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</si>
  <si>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</si>
  <si>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</si>
  <si>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</si>
  <si>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</si>
  <si>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</si>
  <si>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</si>
  <si>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</si>
  <si>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</si>
  <si>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</si>
  <si>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</si>
  <si>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</si>
  <si>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</si>
  <si>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</si>
  <si>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</si>
  <si>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</si>
  <si>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</si>
  <si>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</si>
  <si>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</si>
  <si>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</si>
  <si>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</si>
  <si>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</si>
  <si>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</si>
  <si>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</si>
  <si>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</si>
  <si>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</si>
  <si>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</si>
  <si>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</si>
  <si>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</si>
  <si>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</si>
  <si>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</si>
  <si>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</si>
  <si>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</si>
  <si>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</si>
  <si>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</si>
  <si>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</si>
  <si>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</si>
  <si>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</si>
  <si>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</si>
  <si>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</si>
  <si>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</si>
  <si>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</si>
  <si>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</si>
  <si>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</si>
  <si>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</si>
  <si>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</si>
  <si>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</si>
  <si>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</si>
  <si>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</si>
  <si>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</si>
  <si>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</si>
  <si>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</si>
  <si>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</si>
  <si>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</si>
  <si>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</si>
  <si>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</si>
  <si>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</si>
  <si>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</si>
  <si>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</si>
  <si>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</si>
  <si>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</si>
  <si>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</si>
  <si>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</si>
  <si>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</si>
  <si>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</si>
  <si>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</si>
  <si>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</si>
  <si>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</si>
  <si>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</si>
  <si>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</si>
  <si>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</si>
  <si>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</si>
  <si>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</si>
  <si>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</si>
  <si>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</si>
  <si>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</si>
  <si>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</si>
  <si>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</si>
  <si>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</si>
  <si>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</si>
  <si>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</si>
  <si>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</si>
  <si>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</si>
  <si>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</si>
  <si>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</si>
  <si>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</si>
  <si>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</si>
  <si>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</si>
  <si>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</si>
  <si>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</si>
  <si>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</si>
  <si>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</si>
  <si>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</si>
  <si>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</si>
  <si>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</si>
  <si>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</si>
  <si>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</si>
  <si>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</si>
  <si>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</si>
  <si>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</si>
  <si>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</si>
  <si>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</si>
  <si>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</si>
  <si>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</si>
  <si>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</si>
  <si>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</si>
  <si>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</si>
  <si>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</si>
  <si>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</si>
  <si>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</si>
  <si>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</si>
  <si>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</si>
  <si>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</si>
  <si>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</si>
  <si>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</si>
  <si>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</si>
  <si>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</si>
  <si>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</si>
  <si>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</si>
  <si>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</si>
  <si>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</si>
  <si>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</si>
  <si>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</si>
  <si>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</si>
  <si>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</si>
  <si>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</si>
  <si>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</si>
  <si>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</si>
  <si>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</si>
  <si>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</si>
  <si>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</si>
  <si>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</si>
  <si>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</si>
  <si>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</si>
  <si>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</si>
  <si>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</si>
  <si>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</si>
  <si>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</si>
  <si>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</si>
  <si>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</si>
  <si>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</si>
  <si>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</si>
  <si>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</si>
  <si>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</si>
  <si>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</si>
  <si>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</si>
  <si>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</si>
  <si>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</si>
  <si>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</si>
  <si>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</si>
  <si>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</si>
  <si>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</si>
  <si>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</si>
  <si>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</si>
  <si>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</si>
  <si>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</si>
  <si>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</si>
  <si>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</si>
  <si>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</si>
  <si>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</si>
  <si>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</si>
  <si>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</si>
  <si>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</si>
  <si>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</si>
  <si>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</si>
  <si>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</si>
  <si>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</si>
  <si>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</si>
  <si>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</si>
  <si>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</si>
  <si>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</si>
  <si>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</si>
  <si>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</si>
  <si>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</si>
  <si>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</si>
  <si>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</si>
  <si>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</si>
  <si>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</si>
  <si>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</si>
  <si>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</si>
  <si>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</si>
  <si>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</si>
  <si>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</si>
  <si>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</si>
  <si>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</si>
  <si>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</si>
  <si>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</si>
  <si>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</si>
  <si>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</si>
  <si>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</si>
  <si>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</si>
  <si>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</si>
  <si>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</si>
  <si>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</si>
  <si>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</si>
  <si>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</si>
  <si>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</si>
  <si>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</si>
  <si>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</si>
  <si>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</si>
  <si>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</si>
  <si>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</si>
  <si>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</si>
  <si>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</si>
  <si>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</si>
  <si>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</si>
  <si>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</si>
  <si>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</si>
  <si>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</si>
  <si>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</si>
  <si>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</si>
  <si>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</si>
  <si>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</si>
  <si>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</si>
  <si>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</si>
  <si>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</si>
  <si>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</si>
  <si>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</si>
  <si>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</si>
  <si>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</si>
  <si>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</si>
  <si>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</si>
  <si>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</si>
  <si>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</si>
  <si>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</si>
  <si>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</si>
  <si>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</si>
  <si>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</si>
  <si>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</si>
  <si>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</si>
  <si>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</si>
  <si>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</si>
  <si>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</si>
  <si>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</si>
  <si>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</si>
  <si>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</si>
  <si>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</si>
  <si>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</si>
  <si>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</si>
  <si>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</si>
  <si>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</si>
  <si>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</si>
  <si>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</si>
  <si>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</si>
  <si>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</si>
  <si>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</si>
  <si>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</si>
  <si>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</si>
  <si>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</si>
  <si>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</si>
  <si>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</si>
  <si>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</si>
  <si>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</si>
  <si>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</si>
  <si>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</si>
  <si>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</si>
  <si>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</si>
  <si>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</si>
  <si>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</si>
  <si>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</si>
  <si>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</si>
  <si>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</si>
  <si>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</si>
  <si>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</si>
  <si>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</si>
  <si>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</si>
  <si>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</si>
  <si>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</si>
  <si>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</si>
  <si>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</si>
  <si>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</si>
  <si>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</si>
  <si>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</si>
  <si>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</si>
  <si>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</si>
  <si>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</si>
  <si>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</si>
  <si>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</si>
  <si>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</si>
  <si>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</si>
  <si>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</si>
  <si>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</si>
  <si>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</si>
  <si>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</si>
  <si>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</si>
  <si>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</si>
  <si>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</si>
  <si>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</si>
  <si>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</si>
  <si>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</si>
  <si>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</si>
  <si>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</si>
  <si>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</si>
  <si>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</si>
  <si>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</si>
  <si>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</si>
  <si>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</si>
  <si>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</si>
  <si>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</si>
  <si>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</si>
  <si>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</si>
  <si>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</si>
  <si>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</si>
  <si>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</si>
  <si>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</si>
  <si>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</si>
  <si>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</si>
  <si>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</si>
  <si>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</si>
  <si>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</si>
  <si>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</si>
  <si>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</si>
  <si>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</si>
  <si>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</si>
  <si>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</si>
  <si>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</si>
  <si>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</si>
  <si>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</si>
  <si>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</si>
  <si>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</si>
  <si>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</si>
  <si>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</si>
  <si>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</si>
  <si>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</si>
  <si>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</si>
  <si>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</si>
  <si>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</si>
  <si>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</si>
  <si>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</si>
  <si>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</si>
  <si>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</si>
  <si>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</si>
  <si>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</si>
  <si>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</si>
  <si>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</si>
  <si>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</si>
  <si>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</si>
  <si>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</si>
  <si>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</si>
  <si>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</si>
  <si>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</si>
  <si>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</si>
  <si>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</si>
  <si>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</si>
  <si>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</si>
  <si>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</si>
  <si>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</si>
  <si>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</si>
  <si>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</si>
  <si>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</si>
  <si>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</si>
  <si>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</si>
  <si>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</si>
  <si>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</si>
  <si>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</si>
  <si>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</si>
  <si>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</si>
  <si>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</si>
  <si>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</si>
  <si>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</si>
  <si>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</si>
  <si>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</si>
  <si>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</si>
  <si>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</si>
  <si>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</si>
  <si>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</si>
  <si>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</si>
  <si>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</si>
  <si>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</si>
  <si>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</si>
  <si>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</si>
  <si>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</si>
  <si>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</si>
  <si>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</si>
  <si>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</si>
  <si>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</si>
  <si>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</si>
  <si>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</si>
  <si>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</si>
  <si>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</si>
  <si>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</si>
  <si>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</si>
  <si>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</si>
  <si>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</si>
  <si>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</si>
  <si>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</si>
  <si>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</si>
  <si>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</si>
  <si>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</si>
  <si>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</si>
  <si>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</si>
  <si>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</si>
  <si>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</si>
  <si>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</si>
  <si>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</si>
  <si>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</si>
  <si>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</si>
  <si>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</si>
  <si>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</si>
  <si>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</si>
  <si>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</si>
  <si>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</si>
  <si>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</si>
  <si>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</si>
  <si>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</si>
  <si>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</si>
  <si>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</si>
  <si>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</si>
  <si>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</si>
  <si>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</si>
  <si>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</si>
  <si>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</si>
  <si>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</si>
  <si>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</si>
  <si>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</si>
  <si>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</si>
  <si>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</si>
  <si>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</si>
  <si>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</si>
  <si>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</si>
  <si>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</si>
  <si>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</si>
  <si>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</si>
  <si>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</si>
  <si>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</si>
  <si>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</si>
  <si>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</si>
  <si>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</si>
  <si>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</si>
  <si>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</si>
  <si>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</si>
  <si>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</si>
  <si>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</si>
  <si>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</si>
  <si>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</si>
  <si>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</si>
  <si>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</si>
  <si>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</si>
  <si>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</si>
  <si>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</si>
  <si>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</si>
  <si>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</si>
  <si>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</si>
  <si>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</si>
  <si>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</si>
  <si>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</si>
  <si>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</si>
  <si>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</si>
  <si>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</si>
  <si>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</si>
  <si>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</si>
  <si>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</si>
  <si>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</si>
  <si>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</si>
  <si>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</si>
  <si>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</si>
  <si>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</si>
  <si>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</si>
  <si>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</si>
  <si>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</si>
  <si>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</si>
  <si>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</si>
  <si>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</si>
  <si>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</si>
  <si>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</si>
  <si>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</si>
  <si>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</si>
  <si>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</si>
  <si>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</si>
  <si>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</si>
  <si>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</si>
  <si>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</si>
  <si>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</si>
  <si>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</si>
  <si>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</si>
  <si>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</si>
  <si>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</si>
  <si>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</si>
  <si>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</si>
  <si>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</si>
  <si>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</si>
  <si>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</si>
  <si>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</si>
  <si>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</si>
  <si>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</si>
  <si>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</si>
  <si>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</si>
  <si>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</si>
  <si>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</si>
  <si>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</si>
  <si>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</si>
  <si>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</si>
  <si>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</si>
  <si>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</si>
  <si>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</si>
  <si>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</si>
  <si>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</si>
  <si>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</si>
  <si>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</si>
  <si>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</si>
  <si>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</si>
  <si>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</si>
  <si>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</si>
  <si>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</si>
  <si>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</si>
  <si>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</si>
  <si>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</si>
  <si>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</si>
  <si>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</si>
  <si>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</si>
  <si>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</si>
  <si>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</si>
  <si>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</si>
  <si>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</si>
  <si>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</si>
  <si>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</si>
  <si>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</si>
  <si>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</si>
  <si>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</si>
  <si>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</si>
  <si>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</si>
  <si>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</si>
  <si>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</si>
  <si>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</si>
  <si>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</si>
  <si>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</si>
  <si>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</si>
  <si>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</si>
  <si>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</si>
  <si>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</si>
  <si>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</si>
  <si>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</si>
  <si>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</si>
  <si>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</si>
  <si>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</si>
  <si>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</si>
  <si>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</si>
  <si>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</si>
  <si>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</si>
  <si>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</si>
  <si>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</si>
  <si>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</si>
  <si>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</si>
  <si>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</si>
  <si>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</si>
  <si>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</si>
  <si>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</si>
  <si>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</si>
  <si>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</si>
  <si>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</si>
  <si>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</si>
  <si>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</si>
  <si>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</si>
  <si>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</si>
  <si>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</si>
  <si>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</si>
  <si>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</si>
  <si>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</si>
  <si>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</si>
  <si>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</si>
  <si>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</si>
  <si>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</si>
  <si>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</si>
  <si>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</si>
  <si>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</si>
  <si>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</si>
  <si>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</si>
  <si>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</si>
  <si>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</si>
  <si>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</si>
  <si>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</si>
  <si>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</si>
  <si>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</si>
  <si>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</si>
  <si>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</si>
  <si>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</si>
  <si>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</si>
  <si>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</si>
  <si>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</si>
  <si>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</si>
  <si>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</si>
  <si>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</si>
  <si>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</si>
  <si>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</si>
  <si>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</si>
  <si>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</si>
  <si>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</si>
  <si>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</si>
  <si>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</si>
  <si>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</si>
  <si>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</si>
  <si>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</si>
  <si>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</si>
  <si>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</si>
  <si>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</si>
  <si>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</si>
  <si>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</si>
  <si>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</si>
  <si>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</si>
  <si>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</si>
  <si>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</si>
  <si>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</si>
  <si>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</si>
  <si>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</si>
  <si>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</si>
  <si>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</si>
  <si>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</si>
  <si>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</si>
  <si>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</si>
  <si>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</si>
  <si>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</si>
  <si>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</si>
  <si>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</si>
  <si>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</si>
  <si>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</si>
  <si>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</si>
  <si>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</si>
  <si>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</si>
  <si>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</si>
  <si>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</si>
  <si>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</si>
  <si>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</si>
  <si>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</si>
  <si>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</si>
  <si>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</si>
  <si>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</si>
  <si>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</si>
  <si>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</si>
  <si>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</si>
  <si>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</si>
  <si>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</si>
  <si>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</si>
  <si>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</si>
  <si>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</si>
  <si>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</si>
  <si>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</si>
  <si>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</si>
  <si>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</si>
  <si>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</si>
  <si>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</si>
  <si>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</si>
  <si>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</si>
  <si>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</si>
  <si>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</si>
  <si>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</si>
  <si>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</si>
  <si>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</si>
  <si>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</si>
  <si>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</si>
  <si>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</si>
  <si>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</si>
  <si>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</si>
  <si>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</si>
  <si>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</si>
  <si>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</si>
  <si>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</si>
  <si>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</si>
  <si>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</si>
  <si>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</si>
  <si>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</si>
  <si>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</si>
  <si>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</si>
  <si>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</si>
  <si>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</si>
  <si>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</si>
  <si>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</si>
  <si>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</si>
  <si>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</si>
  <si>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</si>
  <si>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</si>
  <si>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</si>
  <si>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</si>
  <si>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</si>
  <si>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</si>
  <si>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</si>
  <si>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</si>
  <si>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</si>
  <si>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</si>
  <si>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</si>
  <si>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</si>
  <si>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</si>
  <si>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</si>
  <si>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</si>
  <si>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</si>
  <si>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</si>
  <si>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</si>
  <si>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</si>
  <si>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</si>
  <si>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</si>
  <si>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</si>
  <si>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</si>
  <si>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</si>
  <si>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</si>
  <si>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</si>
  <si>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</si>
  <si>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</si>
  <si>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</si>
  <si>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</si>
  <si>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</si>
  <si>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</si>
  <si>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</si>
  <si>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</si>
  <si>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</si>
  <si>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</si>
  <si>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</si>
  <si>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</si>
  <si>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</si>
  <si>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</si>
  <si>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</si>
  <si>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</si>
  <si>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</si>
  <si>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</si>
  <si>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</si>
  <si>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</si>
  <si>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</si>
  <si>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</si>
  <si>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</si>
  <si>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</si>
  <si>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</si>
  <si>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</si>
  <si>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</si>
  <si>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</si>
  <si>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</si>
  <si>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</si>
  <si>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</si>
  <si>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</si>
  <si>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</si>
  <si>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</si>
  <si>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</si>
  <si>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</si>
  <si>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</si>
  <si>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</si>
  <si>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</si>
  <si>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</si>
  <si>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</si>
  <si>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</si>
  <si>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</si>
  <si>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</si>
  <si>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</si>
  <si>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</si>
  <si>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</si>
  <si>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</si>
  <si>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</si>
  <si>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</si>
  <si>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</si>
  <si>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</si>
  <si>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</si>
  <si>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</si>
  <si>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</si>
  <si>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</si>
  <si>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</si>
  <si>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</si>
  <si>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</si>
  <si>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</si>
  <si>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</si>
  <si>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</si>
  <si>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</si>
  <si>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</si>
  <si>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</si>
  <si>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</si>
  <si>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</si>
  <si>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</si>
  <si>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</si>
  <si>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</si>
  <si>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</si>
  <si>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</si>
  <si>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</si>
  <si>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</si>
  <si>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</si>
  <si>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</si>
  <si>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</si>
  <si>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</si>
  <si>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</si>
  <si>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</si>
  <si>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</si>
  <si>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</si>
  <si>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</si>
  <si>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</si>
  <si>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</si>
  <si>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</si>
  <si>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</si>
  <si>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</si>
  <si>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</si>
  <si>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</si>
  <si>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</si>
  <si>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</si>
  <si>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</si>
  <si>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</si>
  <si>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</si>
  <si>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</si>
  <si>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</si>
  <si>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</si>
  <si>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</si>
  <si>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</si>
  <si>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</si>
  <si>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</si>
  <si>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</si>
  <si>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</si>
  <si>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</si>
  <si>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</si>
  <si>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</si>
  <si>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</si>
  <si>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</si>
  <si>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</si>
  <si>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</si>
  <si>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</si>
  <si>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</si>
  <si>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</si>
  <si>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</si>
  <si>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</si>
  <si>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</si>
  <si>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</si>
  <si>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</si>
  <si>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</si>
  <si>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</si>
  <si>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</si>
  <si>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</si>
  <si>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</si>
  <si>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</si>
  <si>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</si>
  <si>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</si>
  <si>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</si>
  <si>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</si>
  <si>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</si>
  <si>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</si>
  <si>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</si>
  <si>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</si>
  <si>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</si>
  <si>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</si>
  <si>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</si>
  <si>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</si>
  <si>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</si>
  <si>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</si>
  <si>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</si>
  <si>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</si>
  <si>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</si>
  <si>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</si>
  <si>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</si>
  <si>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</si>
  <si>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</si>
  <si>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</si>
  <si>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</si>
  <si>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</si>
  <si>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</si>
  <si>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</si>
  <si>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</si>
  <si>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</si>
  <si>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</si>
  <si>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</si>
  <si>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</si>
  <si>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</si>
  <si>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</si>
  <si>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</si>
  <si>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</si>
  <si>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</si>
  <si>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</si>
  <si>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</si>
  <si>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</si>
  <si>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</si>
  <si>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</si>
  <si>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</si>
  <si>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</si>
  <si>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</si>
  <si>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</si>
  <si>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</si>
  <si>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</si>
  <si>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</si>
  <si>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</si>
  <si>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</si>
  <si>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</si>
  <si>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</si>
  <si>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</si>
  <si>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</si>
  <si>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</si>
  <si>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</si>
  <si>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</si>
  <si>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</si>
  <si>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</si>
  <si>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</si>
  <si>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</si>
  <si>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</si>
  <si>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</si>
  <si>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</si>
  <si>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</si>
  <si>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</si>
  <si>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</si>
  <si>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</si>
  <si>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</si>
  <si>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</si>
  <si>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</si>
  <si>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</si>
  <si>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</si>
  <si>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</si>
  <si>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</si>
  <si>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</si>
  <si>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</si>
  <si>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</si>
  <si>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</si>
  <si>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</si>
  <si>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</si>
  <si>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</si>
  <si>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</si>
  <si>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</si>
  <si>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</si>
  <si>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</si>
  <si>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</si>
  <si>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</si>
  <si>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</si>
  <si>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</si>
  <si>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</si>
  <si>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</si>
  <si>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</si>
  <si>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</si>
  <si>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</si>
  <si>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</si>
  <si>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</si>
  <si>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</si>
  <si>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</si>
  <si>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</si>
  <si>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</si>
  <si>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</si>
  <si>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</si>
  <si>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</si>
  <si>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</si>
  <si>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</si>
  <si>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</si>
  <si>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</si>
  <si>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</si>
  <si>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</si>
  <si>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</si>
  <si>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</si>
  <si>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</si>
  <si>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</si>
  <si>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</si>
  <si>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</si>
  <si>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</si>
  <si>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</si>
  <si>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</si>
  <si>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</si>
  <si>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</si>
  <si>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</si>
  <si>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</si>
  <si>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</si>
  <si>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</si>
  <si>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</si>
  <si>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</si>
  <si>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</si>
  <si>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</si>
  <si>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</si>
  <si>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</si>
  <si>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</si>
  <si>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</si>
  <si>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</si>
  <si>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</si>
  <si>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</si>
  <si>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</si>
  <si>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</si>
  <si>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</si>
  <si>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</si>
  <si>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</si>
  <si>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</si>
  <si>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</si>
  <si>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</si>
  <si>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</si>
  <si>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</si>
  <si>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</si>
  <si>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</si>
  <si>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</si>
  <si>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</si>
  <si>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</si>
  <si>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</si>
  <si>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</si>
  <si>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</si>
  <si>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</si>
  <si>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</si>
  <si>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</si>
  <si>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</si>
  <si>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</si>
  <si>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</si>
  <si>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</si>
  <si>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</si>
  <si>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</si>
  <si>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</si>
  <si>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</si>
  <si>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</si>
  <si>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</si>
  <si>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</si>
  <si>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</si>
  <si>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</si>
  <si>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</si>
  <si>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</si>
  <si>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</si>
  <si>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</si>
  <si>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</si>
  <si>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</si>
  <si>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</si>
  <si>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</si>
  <si>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</si>
  <si>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</si>
  <si>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</si>
  <si>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</si>
  <si>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</si>
  <si>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</si>
  <si>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</si>
  <si>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</si>
  <si>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</si>
  <si>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</si>
  <si>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</si>
  <si>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</si>
  <si>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</si>
  <si>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</si>
  <si>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</si>
  <si>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</si>
  <si>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</si>
  <si>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</si>
  <si>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</si>
  <si>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</si>
  <si>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</si>
  <si>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</si>
  <si>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</si>
  <si>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</si>
  <si>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</si>
  <si>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</si>
  <si>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</si>
  <si>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</si>
  <si>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</si>
  <si>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</si>
  <si>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</si>
  <si>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</si>
  <si>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</si>
  <si>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</si>
  <si>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</si>
  <si>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</si>
  <si>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</si>
  <si>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</si>
  <si>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</si>
  <si>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</si>
  <si>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</si>
  <si>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</si>
  <si>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</si>
  <si>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</si>
  <si>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</si>
  <si>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</si>
  <si>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</si>
  <si>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</si>
  <si>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</si>
  <si>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</si>
  <si>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</si>
  <si>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</si>
  <si>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</si>
  <si>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</si>
  <si>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</si>
  <si>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</si>
  <si>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</si>
  <si>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</si>
  <si>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</si>
  <si>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</si>
  <si>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</si>
  <si>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</si>
  <si>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</si>
  <si>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</si>
  <si>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</si>
  <si>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</si>
  <si>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</si>
  <si>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</si>
  <si>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</si>
  <si>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</si>
  <si>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</si>
  <si>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</si>
  <si>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</si>
  <si>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</si>
  <si>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</si>
  <si>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</si>
  <si>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</si>
  <si>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</si>
  <si>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</si>
  <si>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</si>
  <si>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</si>
  <si>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</si>
  <si>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</si>
  <si>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</si>
  <si>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</si>
  <si>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</si>
  <si>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</si>
  <si>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</si>
  <si>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</si>
  <si>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</si>
  <si>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</si>
  <si>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</si>
  <si>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</si>
  <si>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</si>
  <si>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</si>
  <si>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</si>
  <si>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</si>
  <si>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</si>
  <si>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</si>
  <si>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</si>
  <si>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</si>
  <si>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</si>
  <si>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</si>
  <si>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</si>
  <si>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</si>
  <si>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</si>
  <si>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</si>
  <si>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</si>
  <si>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</si>
  <si>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</si>
  <si>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</si>
  <si>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</si>
  <si>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</si>
  <si>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</si>
  <si>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</si>
  <si>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</si>
  <si>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</si>
  <si>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</si>
  <si>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</si>
  <si>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</si>
  <si>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</si>
  <si>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</si>
  <si>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</si>
  <si>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</si>
  <si>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</si>
  <si>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</si>
  <si>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</si>
  <si>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</si>
  <si>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</si>
  <si>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</si>
  <si>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</si>
  <si>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</si>
  <si>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</si>
  <si>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</si>
  <si>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</si>
  <si>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</si>
  <si>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</si>
  <si>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</si>
  <si>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</si>
  <si>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</si>
  <si>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</si>
  <si>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</si>
  <si>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</si>
  <si>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</si>
  <si>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</si>
  <si>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</si>
  <si>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</si>
  <si>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</si>
  <si>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</si>
  <si>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</si>
  <si>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</si>
  <si>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</si>
  <si>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</si>
  <si>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</si>
  <si>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</si>
  <si>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</si>
  <si>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</si>
  <si>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</si>
  <si>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</si>
  <si>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</si>
  <si>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</si>
  <si>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</si>
  <si>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</si>
  <si>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</si>
  <si>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</si>
  <si>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</si>
  <si>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</si>
  <si>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</si>
  <si>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</si>
  <si>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</si>
  <si>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</si>
  <si>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</si>
  <si>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</si>
  <si>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</si>
  <si>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</si>
  <si>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</si>
  <si>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</si>
  <si>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</si>
  <si>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</si>
  <si>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</si>
  <si>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</si>
  <si>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</si>
  <si>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</si>
  <si>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</si>
  <si>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</si>
  <si>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</si>
  <si>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</si>
  <si>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</si>
  <si>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</si>
  <si>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</si>
  <si>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</si>
  <si>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</si>
  <si>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</si>
  <si>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</si>
  <si>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</si>
  <si>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</si>
  <si>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</si>
  <si>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</si>
  <si>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</si>
  <si>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</si>
  <si>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</si>
  <si>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</si>
  <si>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</si>
  <si>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</si>
  <si>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</si>
  <si>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</si>
  <si>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</si>
  <si>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</si>
  <si>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</si>
  <si>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</si>
  <si>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</si>
  <si>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</si>
  <si>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</si>
  <si>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</si>
  <si>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</si>
  <si>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</si>
  <si>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</si>
  <si>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</si>
  <si>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</si>
  <si>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</si>
  <si>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</si>
  <si>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</si>
  <si>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</si>
  <si>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</si>
  <si>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</si>
  <si>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</si>
  <si>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</si>
  <si>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</si>
  <si>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</si>
  <si>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</si>
  <si>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</si>
  <si>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</si>
  <si>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</si>
  <si>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</si>
  <si>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</si>
  <si>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</si>
  <si>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</si>
  <si>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</si>
  <si>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</si>
  <si>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</si>
  <si>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</si>
  <si>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</si>
  <si>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</si>
  <si>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</si>
  <si>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</si>
  <si>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</si>
  <si>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</si>
  <si>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</si>
  <si>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</si>
  <si>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</si>
  <si>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</si>
  <si>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</si>
  <si>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</si>
  <si>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</si>
  <si>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</si>
  <si>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</si>
  <si>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</si>
  <si>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</si>
  <si>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</si>
  <si>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</si>
  <si>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</si>
  <si>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</si>
  <si>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</si>
  <si>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</si>
  <si>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</si>
  <si>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</si>
  <si>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</si>
  <si>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</si>
  <si>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</si>
  <si>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</si>
  <si>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</si>
  <si>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</si>
  <si>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</si>
  <si>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</si>
  <si>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</si>
  <si>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</si>
  <si>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</si>
  <si>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</si>
  <si>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</si>
  <si>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</si>
  <si>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</si>
  <si>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</si>
  <si>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</si>
  <si>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</si>
  <si>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</si>
  <si>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</si>
  <si>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</si>
  <si>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</si>
  <si>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</si>
  <si>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</si>
  <si>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</si>
  <si>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</si>
  <si>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</si>
  <si>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</si>
  <si>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</si>
  <si>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</si>
  <si>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</si>
  <si>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</si>
  <si>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</si>
  <si>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</si>
  <si>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</si>
  <si>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</si>
  <si>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</si>
  <si>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</si>
  <si>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</si>
  <si>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</si>
  <si>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</si>
  <si>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</si>
  <si>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</si>
  <si>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</si>
  <si>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</si>
  <si>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</si>
  <si>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</si>
  <si>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</si>
  <si>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</si>
  <si>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</si>
  <si>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</si>
  <si>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</si>
  <si>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</si>
  <si>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</si>
  <si>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</si>
  <si>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</si>
  <si>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</si>
  <si>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</si>
  <si>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</si>
  <si>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</si>
  <si>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</si>
  <si>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</si>
  <si>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</si>
  <si>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</si>
  <si>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</si>
  <si>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</si>
  <si>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</si>
  <si>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</si>
  <si>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</si>
  <si>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</si>
  <si>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</si>
  <si>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</si>
  <si>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</si>
  <si>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</si>
  <si>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</si>
  <si>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</si>
  <si>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</si>
  <si>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</si>
  <si>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</si>
  <si>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</si>
  <si>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</si>
  <si>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</si>
  <si>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</si>
  <si>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</si>
  <si>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</si>
  <si>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</si>
  <si>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</si>
  <si>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</si>
  <si>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</si>
  <si>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</si>
  <si>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</si>
  <si>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</si>
  <si>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</si>
  <si>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</si>
  <si>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</si>
  <si>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</si>
  <si>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</si>
  <si>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</si>
  <si>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</si>
  <si>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</si>
  <si>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</si>
  <si>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</si>
  <si>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</si>
  <si>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</si>
  <si>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</si>
  <si>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</si>
  <si>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</si>
  <si>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</si>
  <si>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</si>
  <si>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</si>
  <si>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</si>
  <si>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</si>
  <si>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</si>
  <si>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</si>
  <si>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</si>
  <si>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</si>
  <si>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</si>
  <si>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</si>
  <si>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</si>
  <si>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</si>
  <si>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</si>
  <si>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</si>
  <si>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</si>
  <si>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</si>
  <si>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</si>
  <si>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</si>
  <si>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</si>
  <si>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</si>
  <si>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</si>
  <si>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</si>
  <si>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</si>
  <si>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</si>
  <si>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</si>
  <si>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</si>
  <si>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</si>
  <si>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</si>
  <si>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</si>
  <si>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</si>
  <si>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</si>
  <si>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</si>
  <si>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</si>
  <si>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</si>
  <si>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</si>
  <si>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</si>
  <si>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</si>
  <si>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</si>
  <si>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</si>
  <si>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</si>
  <si>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</si>
  <si>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</si>
  <si>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</si>
  <si>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</si>
  <si>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</si>
  <si>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</si>
  <si>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</si>
  <si>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</si>
  <si>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</si>
  <si>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</si>
  <si>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</si>
  <si>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</si>
  <si>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</si>
  <si>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</si>
  <si>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</si>
  <si>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</si>
  <si>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</si>
  <si>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</si>
  <si>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</si>
  <si>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</si>
  <si>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</si>
  <si>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</si>
  <si>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</si>
  <si>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</si>
  <si>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</si>
  <si>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</si>
  <si>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</si>
  <si>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</si>
  <si>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</si>
  <si>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</si>
  <si>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</si>
  <si>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</si>
  <si>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</si>
  <si>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</si>
  <si>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</si>
  <si>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</si>
  <si>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</si>
  <si>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</si>
  <si>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</si>
  <si>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</si>
  <si>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</si>
  <si>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</si>
  <si>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</si>
  <si>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</si>
  <si>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</si>
  <si>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</si>
  <si>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</si>
  <si>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</si>
  <si>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</si>
  <si>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</si>
  <si>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</si>
  <si>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</si>
  <si>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</si>
  <si>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</si>
  <si>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</si>
  <si>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</si>
  <si>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</si>
  <si>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</si>
  <si>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</si>
  <si>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</si>
  <si>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</si>
  <si>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</si>
  <si>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</si>
  <si>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</si>
  <si>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</si>
  <si>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</si>
  <si>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</si>
  <si>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</si>
  <si>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</si>
  <si>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</si>
  <si>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</si>
  <si>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</si>
  <si>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</si>
  <si>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</si>
  <si>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</si>
  <si>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</si>
  <si>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</si>
  <si>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</si>
  <si>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</si>
  <si>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</si>
  <si>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</si>
  <si>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</si>
  <si>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</si>
  <si>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</si>
  <si>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</si>
  <si>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</si>
  <si>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</si>
  <si>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</si>
  <si>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</si>
  <si>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</si>
  <si>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</si>
  <si>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</si>
  <si>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</si>
  <si>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</si>
  <si>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</si>
  <si>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</si>
  <si>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</si>
  <si>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</si>
  <si>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</si>
  <si>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</si>
  <si>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</si>
  <si>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</si>
  <si>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</si>
  <si>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</si>
  <si>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</si>
  <si>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</si>
  <si>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</si>
  <si>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</si>
  <si>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</si>
  <si>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</si>
  <si>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</si>
  <si>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</si>
  <si>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</si>
  <si>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</si>
  <si>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</si>
  <si>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</si>
  <si>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</si>
  <si>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</si>
  <si>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</si>
  <si>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</si>
  <si>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</si>
  <si>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</si>
  <si>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</si>
  <si>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</si>
  <si>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</si>
  <si>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</si>
  <si>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</si>
  <si>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</si>
  <si>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</si>
  <si>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</si>
  <si>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</si>
  <si>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</si>
  <si>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</si>
  <si>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</si>
  <si>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</si>
  <si>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</si>
  <si>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</si>
  <si>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</si>
  <si>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</si>
  <si>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</si>
  <si>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</si>
  <si>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</si>
  <si>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</si>
  <si>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</si>
  <si>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</si>
  <si>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</si>
  <si>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</si>
  <si>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</si>
  <si>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</si>
  <si>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</si>
  <si>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</si>
  <si>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</si>
  <si>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</si>
  <si>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</si>
  <si>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</si>
  <si>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</si>
  <si>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</si>
  <si>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</si>
  <si>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</si>
  <si>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</si>
  <si>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</si>
  <si>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</si>
  <si>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</si>
  <si>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</si>
  <si>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</si>
  <si>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</si>
  <si>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</si>
  <si>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</si>
  <si>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</si>
  <si>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</si>
  <si>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</si>
  <si>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</si>
  <si>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</si>
  <si>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</si>
  <si>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</si>
  <si>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</si>
  <si>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</si>
  <si>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</si>
  <si>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</si>
  <si>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</si>
  <si>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</si>
  <si>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</si>
  <si>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</si>
  <si>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</si>
  <si>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</si>
  <si>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</si>
  <si>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</si>
  <si>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</si>
  <si>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</si>
  <si>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</si>
  <si>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</si>
  <si>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</si>
  <si>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</si>
  <si>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</si>
  <si>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</si>
  <si>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</si>
  <si>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</si>
  <si>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</si>
  <si>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</si>
  <si>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</si>
  <si>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</si>
  <si>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</si>
  <si>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</si>
  <si>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</si>
  <si>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</si>
  <si>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</si>
  <si>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</si>
  <si>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</si>
  <si>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</si>
  <si>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</si>
  <si>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</si>
  <si>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</si>
  <si>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</si>
  <si>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</si>
  <si>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</si>
  <si>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</si>
  <si>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</si>
  <si>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</si>
  <si>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</si>
  <si>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</si>
  <si>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</si>
  <si>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</si>
  <si>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</si>
  <si>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</si>
  <si>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</si>
  <si>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</si>
  <si>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</si>
  <si>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</si>
  <si>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</si>
  <si>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</si>
  <si>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</si>
  <si>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</si>
  <si>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</si>
  <si>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</si>
  <si>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</si>
  <si>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</si>
  <si>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</si>
  <si>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</si>
  <si>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</si>
  <si>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</si>
  <si>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</si>
  <si>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</si>
  <si>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</si>
  <si>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</si>
  <si>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</si>
  <si>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</si>
  <si>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</si>
  <si>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</si>
  <si>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</si>
  <si>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</si>
  <si>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</si>
  <si>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</si>
  <si>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</si>
  <si>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</si>
  <si>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</si>
  <si>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</si>
  <si>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</si>
  <si>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</si>
  <si>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</si>
  <si>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</si>
  <si>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</si>
  <si>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</si>
  <si>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</si>
  <si>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</si>
  <si>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</si>
  <si>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</si>
  <si>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</si>
  <si>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</si>
  <si>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</si>
  <si>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</si>
  <si>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</si>
  <si>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</si>
  <si>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</si>
  <si>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</si>
  <si>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</si>
  <si>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</si>
  <si>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</si>
  <si>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</si>
  <si>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</si>
  <si>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</si>
  <si>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</si>
  <si>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</si>
  <si>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</si>
  <si>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</si>
  <si>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</si>
  <si>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</si>
  <si>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</si>
  <si>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</si>
  <si>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</si>
  <si>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</si>
  <si>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</si>
  <si>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</si>
  <si>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</si>
  <si>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</si>
  <si>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</si>
  <si>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</si>
  <si>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</si>
  <si>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</si>
  <si>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</si>
  <si>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</si>
  <si>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</si>
  <si>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</si>
  <si>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</si>
  <si>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</si>
  <si>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</si>
  <si>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</si>
  <si>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</si>
  <si>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</si>
  <si>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</si>
  <si>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</si>
  <si>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</si>
  <si>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</si>
  <si>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</si>
  <si>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</si>
  <si>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</si>
  <si>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</si>
  <si>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</si>
  <si>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</si>
  <si>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</si>
  <si>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</si>
  <si>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</si>
  <si>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</si>
  <si>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</si>
  <si>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</si>
  <si>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</si>
  <si>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</si>
  <si>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</si>
  <si>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</si>
  <si>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</si>
  <si>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</si>
  <si>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</si>
  <si>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</si>
  <si>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</si>
  <si>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</si>
  <si>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</si>
  <si>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</si>
  <si>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</si>
  <si>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</si>
  <si>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</si>
  <si>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</si>
  <si>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</si>
  <si>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</si>
  <si>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</si>
  <si>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</si>
  <si>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</si>
  <si>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</si>
  <si>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</si>
  <si>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</si>
  <si>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</si>
  <si>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</si>
  <si>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</si>
  <si>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</si>
  <si>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</si>
  <si>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</si>
  <si>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</si>
  <si>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</si>
  <si>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</si>
  <si>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</si>
  <si>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</si>
  <si>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</si>
  <si>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</si>
  <si>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</si>
  <si>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</si>
  <si>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</si>
  <si>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</si>
  <si>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</si>
  <si>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</si>
  <si>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</si>
  <si>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</si>
  <si>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</si>
  <si>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</si>
  <si>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</si>
  <si>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</si>
  <si>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</si>
  <si>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</si>
  <si>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</si>
  <si>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</si>
  <si>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</si>
  <si>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</si>
  <si>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</si>
  <si>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</si>
  <si>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</si>
  <si>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</si>
  <si>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</si>
  <si>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</si>
  <si>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</si>
  <si>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</si>
  <si>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</si>
  <si>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</si>
  <si>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</si>
  <si>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</si>
  <si>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</si>
  <si>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</si>
  <si>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</si>
  <si>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</si>
  <si>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</si>
  <si>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</si>
  <si>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</si>
  <si>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</si>
  <si>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</si>
  <si>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</si>
  <si>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</si>
  <si>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</si>
  <si>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</si>
  <si>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</si>
  <si>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</si>
  <si>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</si>
  <si>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</si>
  <si>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</si>
  <si>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</si>
  <si>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</si>
  <si>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</si>
  <si>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</si>
  <si>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</si>
  <si>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</si>
  <si>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</si>
  <si>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</si>
  <si>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</si>
  <si>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</si>
  <si>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</si>
  <si>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</si>
  <si>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</si>
  <si>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</si>
  <si>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</si>
  <si>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</si>
  <si>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</si>
  <si>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</si>
  <si>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</si>
  <si>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</si>
  <si>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</si>
  <si>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</si>
  <si>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</si>
  <si>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</si>
  <si>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</si>
  <si>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</si>
  <si>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</si>
  <si>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</si>
  <si>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</si>
  <si>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</si>
  <si>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</si>
  <si>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</si>
  <si>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</si>
  <si>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</si>
  <si>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</si>
  <si>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</si>
  <si>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</si>
  <si>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</si>
  <si>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</si>
  <si>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</si>
  <si>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</si>
  <si>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</si>
  <si>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</si>
  <si>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</si>
  <si>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</si>
  <si>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</si>
  <si>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</si>
  <si>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</si>
  <si>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</si>
  <si>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</si>
  <si>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</si>
  <si>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</si>
  <si>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</si>
  <si>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</si>
  <si>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</si>
  <si>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</si>
  <si>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</si>
  <si>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</si>
  <si>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</si>
  <si>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</si>
  <si>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</si>
  <si>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</si>
  <si>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</si>
  <si>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</si>
  <si>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</si>
  <si>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</si>
  <si>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</si>
  <si>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</si>
  <si>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</si>
  <si>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</si>
  <si>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</si>
  <si>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</si>
  <si>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</si>
  <si>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</si>
  <si>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</si>
  <si>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</si>
  <si>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</si>
  <si>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</si>
  <si>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</si>
  <si>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</si>
  <si>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</si>
  <si>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</si>
  <si>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</si>
  <si>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</si>
  <si>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</si>
  <si>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</si>
  <si>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</si>
  <si>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</si>
  <si>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</si>
  <si>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</si>
  <si>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</si>
  <si>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</si>
  <si>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</si>
  <si>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</si>
  <si>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</si>
  <si>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</si>
  <si>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</si>
  <si>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</si>
  <si>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</si>
  <si>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</si>
  <si>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</si>
  <si>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</si>
  <si>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</si>
  <si>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</si>
  <si>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</si>
  <si>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</si>
  <si>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</si>
  <si>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</si>
  <si>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</si>
  <si>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</si>
  <si>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</si>
  <si>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</si>
  <si>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</si>
  <si>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</si>
  <si>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</si>
  <si>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</si>
  <si>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</si>
  <si>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</si>
  <si>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</si>
  <si>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</si>
  <si>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</si>
  <si>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</si>
  <si>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</si>
  <si>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</si>
  <si>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</si>
  <si>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</si>
  <si>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</si>
  <si>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</si>
  <si>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</si>
  <si>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</si>
  <si>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</si>
  <si>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</si>
  <si>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</si>
  <si>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</si>
  <si>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</si>
  <si>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</si>
  <si>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</si>
  <si>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</si>
  <si>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</si>
  <si>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</si>
  <si>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</si>
  <si>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</si>
  <si>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</si>
  <si>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</si>
  <si>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</si>
  <si>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</si>
  <si>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</si>
  <si>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</si>
  <si>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</si>
  <si>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</si>
  <si>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</si>
  <si>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</si>
  <si>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</si>
  <si>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</si>
  <si>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</si>
  <si>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</si>
  <si>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</si>
  <si>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</si>
  <si>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</si>
  <si>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</si>
  <si>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</si>
  <si>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</si>
  <si>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</si>
  <si>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</si>
  <si>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</si>
  <si>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</si>
  <si>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</si>
  <si>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</si>
  <si>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</si>
  <si>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</si>
  <si>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</si>
  <si>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</si>
  <si>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</si>
  <si>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</si>
  <si>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</si>
  <si>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</si>
  <si>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</si>
  <si>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</si>
  <si>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</si>
  <si>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</si>
  <si>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</si>
  <si>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</si>
  <si>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</si>
  <si>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</si>
  <si>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</si>
  <si>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</si>
  <si>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</si>
  <si>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</si>
  <si>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</si>
  <si>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</si>
  <si>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</si>
  <si>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</si>
  <si>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</si>
  <si>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</si>
  <si>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</si>
  <si>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</si>
  <si>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</si>
  <si>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</si>
  <si>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</si>
  <si>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</si>
  <si>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</si>
  <si>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</si>
  <si>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</si>
  <si>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</si>
  <si>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</si>
  <si>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</si>
  <si>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</si>
  <si>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</si>
  <si>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</si>
  <si>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</si>
  <si>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</si>
  <si>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</si>
  <si>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</si>
  <si>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</si>
  <si>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</si>
  <si>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</si>
  <si>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</si>
  <si>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</si>
  <si>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</si>
  <si>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</si>
  <si>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</si>
  <si>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</si>
  <si>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</si>
  <si>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</si>
  <si>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</si>
  <si>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</si>
  <si>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</si>
  <si>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</si>
  <si>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</si>
  <si>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</si>
  <si>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</si>
  <si>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</si>
  <si>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</si>
  <si>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</si>
  <si>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</si>
  <si>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</si>
  <si>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</si>
  <si>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</si>
  <si>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</si>
  <si>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</si>
  <si>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</si>
  <si>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</si>
  <si>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</si>
  <si>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</si>
  <si>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</si>
  <si>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</si>
  <si>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</si>
  <si>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</si>
  <si>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</si>
  <si>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</si>
  <si>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</si>
  <si>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</si>
  <si>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</si>
  <si>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</si>
  <si>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</si>
  <si>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</si>
  <si>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</si>
  <si>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</si>
  <si>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</si>
  <si>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</si>
  <si>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</si>
  <si>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</si>
  <si>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</si>
  <si>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</si>
  <si>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</si>
  <si>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</si>
  <si>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</si>
  <si>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</si>
  <si>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</si>
  <si>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</si>
  <si>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</si>
  <si>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</si>
  <si>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</si>
  <si>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</si>
  <si>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</si>
  <si>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</si>
  <si>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</si>
  <si>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</si>
  <si>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</si>
  <si>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</si>
  <si>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</si>
  <si>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</si>
  <si>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</si>
  <si>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</si>
  <si>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</si>
  <si>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</si>
  <si>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</si>
  <si>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</si>
  <si>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</si>
  <si>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</si>
  <si>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</si>
  <si>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</si>
  <si>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</si>
  <si>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</si>
  <si>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</si>
  <si>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</si>
  <si>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</si>
  <si>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</si>
  <si>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</si>
  <si>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</si>
  <si>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</si>
  <si>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</si>
  <si>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</si>
  <si>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</si>
  <si>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</si>
  <si>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</si>
  <si>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</si>
  <si>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</si>
  <si>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</si>
  <si>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</si>
  <si>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</si>
  <si>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</si>
  <si>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</si>
  <si>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</si>
  <si>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</si>
  <si>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</si>
  <si>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</si>
  <si>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</si>
  <si>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</si>
  <si>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</si>
  <si>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</si>
  <si>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</si>
  <si>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</si>
  <si>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</si>
  <si>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</si>
  <si>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</si>
  <si>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</si>
  <si>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</si>
  <si>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</si>
  <si>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</si>
  <si>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</si>
  <si>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</si>
  <si>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</si>
  <si>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</si>
  <si>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</si>
  <si>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</si>
  <si>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</si>
  <si>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</si>
  <si>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</si>
  <si>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</si>
  <si>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</si>
  <si>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</si>
  <si>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</si>
  <si>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</si>
  <si>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</si>
  <si>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</si>
  <si>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</si>
  <si>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</si>
  <si>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</si>
  <si>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</si>
  <si>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</si>
  <si>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</si>
  <si>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</si>
  <si>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</si>
  <si>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</si>
  <si>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</si>
  <si>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</si>
  <si>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</si>
  <si>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</si>
  <si>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</si>
  <si>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</si>
  <si>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</si>
  <si>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</si>
  <si>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</si>
  <si>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</si>
  <si>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</si>
  <si>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</si>
  <si>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</si>
  <si>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</si>
  <si>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</si>
  <si>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</si>
  <si>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</si>
  <si>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</si>
  <si>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</si>
  <si>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</si>
  <si>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</si>
  <si>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</si>
  <si>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</si>
  <si>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</si>
  <si>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</si>
  <si>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</si>
  <si>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</si>
  <si>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</si>
  <si>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</si>
  <si>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</si>
  <si>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</si>
  <si>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</si>
  <si>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</si>
  <si>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</si>
  <si>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</si>
  <si>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</si>
  <si>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</si>
  <si>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</si>
  <si>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</si>
  <si>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</si>
  <si>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</si>
  <si>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</si>
  <si>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</si>
  <si>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</si>
  <si>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</si>
  <si>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</si>
  <si>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</si>
  <si>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</si>
  <si>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</si>
  <si>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</si>
  <si>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</si>
  <si>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</si>
  <si>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</si>
  <si>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</si>
  <si>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</si>
  <si>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</si>
  <si>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</si>
  <si>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</si>
  <si>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</si>
  <si>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</si>
  <si>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</si>
  <si>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</si>
  <si>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</si>
  <si>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</si>
  <si>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</si>
  <si>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</si>
  <si>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</si>
  <si>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</si>
  <si>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</si>
  <si>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</si>
  <si>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</si>
  <si>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</si>
  <si>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</si>
  <si>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</si>
  <si>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</si>
  <si>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</si>
  <si>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</si>
  <si>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</si>
  <si>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</si>
  <si>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</si>
  <si>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</si>
  <si>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</si>
  <si>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</si>
  <si>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</si>
  <si>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</si>
  <si>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</si>
  <si>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</si>
  <si>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</si>
  <si>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</si>
  <si>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</si>
  <si>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</si>
  <si>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</si>
  <si>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</si>
  <si>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</si>
  <si>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</si>
  <si>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</si>
  <si>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</si>
  <si>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</si>
  <si>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</si>
  <si>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</si>
  <si>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</si>
  <si>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</si>
  <si>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</si>
  <si>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</si>
  <si>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</si>
  <si>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</si>
  <si>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</si>
  <si>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</si>
  <si>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</si>
  <si>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</si>
  <si>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</si>
  <si>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</si>
  <si>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</si>
  <si>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</si>
  <si>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</si>
  <si>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</si>
  <si>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</si>
  <si>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</si>
  <si>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</si>
  <si>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</si>
  <si>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</si>
  <si>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</si>
  <si>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</si>
  <si>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</si>
  <si>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</si>
  <si>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</si>
  <si>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</si>
  <si>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</si>
  <si>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</si>
  <si>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</si>
  <si>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</si>
  <si>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</si>
  <si>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</si>
  <si>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</si>
  <si>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</si>
  <si>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</si>
  <si>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</si>
  <si>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</si>
  <si>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</si>
  <si>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</si>
  <si>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</si>
  <si>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</si>
  <si>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</si>
  <si>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</si>
  <si>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</si>
  <si>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</si>
  <si>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</si>
  <si>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</si>
  <si>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</si>
  <si>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</si>
  <si>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</si>
  <si>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</si>
  <si>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</si>
  <si>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</si>
  <si>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</si>
  <si>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</si>
  <si>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</si>
  <si>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</si>
  <si>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</si>
  <si>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</si>
  <si>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</si>
  <si>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</si>
  <si>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</si>
  <si>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</si>
  <si>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</si>
  <si>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</si>
  <si>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</si>
  <si>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</si>
  <si>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</si>
  <si>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</si>
  <si>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</si>
  <si>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</si>
  <si>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</si>
  <si>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</si>
  <si>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</si>
  <si>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</si>
  <si>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</si>
  <si>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</si>
  <si>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</si>
  <si>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</si>
  <si>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</si>
  <si>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</si>
  <si>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</si>
  <si>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</si>
  <si>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</si>
  <si>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</si>
  <si>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</si>
  <si>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</si>
  <si>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</si>
  <si>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</si>
  <si>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</si>
  <si>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</si>
  <si>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</si>
  <si>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</si>
  <si>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</si>
  <si>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</si>
  <si>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</si>
  <si>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</si>
  <si>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</si>
  <si>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</si>
  <si>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</si>
  <si>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</si>
  <si>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</si>
  <si>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</si>
  <si>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</si>
  <si>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</si>
  <si>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</si>
  <si>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</si>
  <si>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</si>
  <si>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</si>
  <si>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</si>
  <si>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</si>
  <si>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</si>
  <si>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</si>
  <si>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</si>
  <si>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</si>
  <si>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</si>
  <si>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</si>
  <si>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</si>
  <si>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</si>
  <si>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</si>
  <si>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</si>
  <si>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</si>
  <si>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</si>
  <si>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</si>
  <si>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</si>
  <si>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</si>
  <si>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</si>
  <si>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</si>
  <si>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</si>
  <si>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</si>
  <si>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</si>
  <si>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</si>
  <si>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</si>
  <si>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</si>
  <si>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</si>
  <si>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</si>
  <si>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</si>
  <si>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</si>
  <si>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</si>
  <si>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</si>
  <si>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</si>
  <si>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</si>
  <si>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</si>
  <si>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</si>
  <si>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</si>
  <si>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</si>
  <si>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</si>
  <si>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</si>
  <si>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</si>
  <si>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</si>
  <si>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</si>
  <si>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</si>
  <si>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</si>
  <si>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</si>
  <si>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</si>
  <si>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</si>
  <si>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</si>
  <si>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</si>
  <si>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</si>
  <si>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</si>
  <si>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</si>
  <si>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</si>
  <si>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</si>
  <si>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</si>
  <si>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</si>
  <si>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</si>
  <si>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</si>
  <si>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</si>
  <si>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</si>
  <si>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</si>
  <si>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</si>
  <si>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</si>
  <si>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</si>
  <si>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</si>
  <si>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</si>
  <si>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</si>
  <si>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</si>
  <si>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</si>
  <si>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</si>
  <si>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</si>
  <si>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</si>
  <si>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</si>
  <si>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</si>
  <si>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</si>
  <si>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</si>
  <si>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</si>
  <si>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</si>
  <si>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</si>
  <si>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</si>
  <si>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</si>
  <si>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</si>
  <si>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</si>
  <si>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</si>
  <si>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</si>
  <si>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</si>
  <si>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</si>
  <si>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</si>
  <si>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</si>
  <si>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</si>
  <si>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</si>
  <si>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</si>
  <si>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</si>
  <si>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</si>
  <si>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</si>
  <si>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</si>
  <si>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</si>
  <si>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</si>
  <si>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</si>
  <si>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</si>
  <si>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</si>
  <si>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</si>
  <si>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</si>
  <si>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</si>
  <si>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</si>
  <si>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</si>
  <si>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</si>
  <si>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</si>
  <si>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</si>
  <si>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</si>
  <si>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</si>
  <si>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</si>
  <si>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</si>
  <si>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</si>
  <si>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</si>
  <si>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</si>
  <si>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</si>
  <si>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</si>
  <si>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</si>
  <si>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</si>
  <si>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</si>
  <si>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</si>
  <si>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</si>
  <si>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</si>
  <si>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</si>
  <si>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</si>
  <si>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</si>
  <si>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</si>
  <si>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</si>
  <si>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</si>
  <si>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</si>
  <si>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</si>
  <si>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</si>
  <si>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</si>
  <si>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</si>
  <si>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</si>
  <si>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</si>
  <si>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</si>
  <si>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</si>
  <si>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</si>
  <si>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</si>
  <si>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</si>
  <si>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</si>
  <si>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</si>
  <si>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</si>
  <si>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</si>
  <si>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</si>
  <si>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</si>
  <si>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</si>
  <si>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</si>
  <si>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</si>
  <si>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</si>
  <si>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</si>
  <si>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</si>
  <si>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</si>
  <si>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</si>
  <si>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</si>
  <si>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</si>
  <si>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</si>
  <si>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</si>
  <si>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</si>
  <si>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</si>
  <si>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</si>
  <si>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</si>
  <si>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</si>
  <si>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</si>
  <si>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</si>
  <si>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</si>
  <si>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</si>
  <si>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</si>
  <si>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</si>
  <si>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</si>
  <si>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</si>
  <si>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</si>
  <si>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</si>
  <si>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</si>
  <si>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</si>
  <si>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</si>
  <si>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</si>
  <si>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</si>
  <si>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</si>
  <si>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</si>
  <si>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</si>
  <si>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</si>
  <si>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</si>
  <si>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</si>
  <si>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</si>
  <si>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</si>
  <si>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</si>
  <si>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</si>
  <si>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</si>
  <si>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</si>
  <si>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</si>
  <si>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</si>
  <si>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</si>
  <si>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</si>
  <si>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</si>
  <si>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</si>
  <si>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</si>
  <si>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</si>
  <si>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</si>
  <si>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</si>
  <si>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</si>
  <si>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</si>
  <si>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</si>
  <si>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</si>
  <si>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</si>
  <si>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</si>
  <si>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</si>
  <si>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</si>
  <si>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</si>
  <si>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</si>
  <si>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</si>
  <si>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</si>
  <si>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</si>
  <si>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</si>
  <si>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</si>
  <si>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</si>
  <si>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</si>
  <si>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</si>
  <si>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</si>
  <si>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</si>
  <si>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</si>
  <si>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</si>
  <si>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</si>
  <si>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</si>
  <si>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</si>
  <si>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</si>
  <si>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</si>
  <si>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</si>
  <si>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</si>
  <si>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</si>
  <si>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</si>
  <si>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</si>
  <si>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</si>
  <si>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</si>
  <si>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</si>
  <si>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</si>
  <si>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</si>
  <si>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</si>
  <si>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</si>
  <si>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</si>
  <si>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</si>
  <si>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</si>
  <si>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</si>
  <si>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</si>
  <si>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</si>
  <si>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</si>
  <si>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</si>
  <si>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</si>
  <si>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</si>
  <si>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</si>
  <si>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</si>
  <si>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</si>
  <si>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</si>
  <si>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</si>
  <si>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</si>
  <si>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</si>
  <si>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</si>
  <si>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</si>
  <si>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</si>
  <si>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</si>
  <si>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</si>
  <si>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</si>
  <si>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</si>
  <si>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</si>
  <si>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</si>
  <si>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</si>
  <si>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</si>
  <si>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</si>
  <si>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</si>
  <si>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</si>
  <si>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</si>
  <si>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</si>
  <si>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</si>
  <si>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</si>
  <si>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</si>
  <si>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</si>
  <si>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</si>
  <si>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</si>
  <si>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</si>
  <si>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</si>
  <si>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</si>
  <si>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</si>
  <si>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</si>
  <si>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</si>
  <si>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</si>
  <si>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</si>
  <si>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</si>
  <si>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</si>
  <si>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</si>
  <si>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</si>
  <si>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</si>
  <si>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</si>
  <si>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</si>
  <si>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</si>
  <si>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</si>
  <si>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</si>
  <si>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</si>
  <si>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</si>
  <si>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</si>
  <si>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</si>
  <si>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</si>
  <si>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</si>
  <si>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</si>
  <si>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</si>
  <si>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</si>
  <si>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</si>
  <si>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</si>
  <si>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</si>
  <si>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</si>
  <si>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</si>
  <si>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</si>
  <si>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</si>
  <si>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</si>
  <si>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</si>
  <si>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</si>
  <si>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</si>
  <si>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</si>
  <si>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</si>
  <si>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</si>
  <si>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</si>
  <si>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</si>
  <si>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</si>
  <si>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</si>
  <si>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</si>
  <si>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</si>
  <si>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</si>
  <si>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</si>
  <si>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</si>
  <si>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</si>
  <si>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</si>
  <si>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</si>
  <si>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</si>
  <si>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</si>
  <si>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</si>
  <si>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</si>
  <si>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</si>
  <si>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</si>
  <si>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</si>
  <si>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</si>
  <si>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</si>
  <si>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</si>
  <si>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</si>
  <si>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</si>
  <si>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</si>
  <si>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</si>
  <si>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</si>
  <si>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</si>
  <si>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</si>
  <si>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</si>
  <si>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</si>
  <si>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</si>
  <si>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</si>
  <si>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</si>
  <si>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</si>
  <si>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</si>
  <si>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</si>
  <si>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</si>
  <si>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</si>
  <si>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</si>
  <si>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</si>
  <si>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</si>
  <si>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</si>
  <si>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</si>
  <si>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</si>
  <si>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</si>
  <si>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</si>
  <si>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</si>
  <si>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</si>
  <si>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</si>
  <si>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</si>
  <si>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</si>
  <si>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</si>
  <si>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</si>
  <si>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</si>
  <si>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</si>
  <si>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</si>
  <si>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</si>
  <si>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</si>
  <si>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</si>
  <si>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</si>
  <si>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</si>
  <si>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</si>
  <si>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</si>
  <si>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</si>
  <si>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</si>
  <si>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</si>
  <si>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</si>
  <si>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</si>
  <si>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</si>
  <si>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</si>
  <si>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</si>
  <si>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</si>
  <si>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</si>
  <si>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</si>
  <si>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</si>
  <si>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</si>
  <si>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</si>
  <si>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</si>
  <si>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</si>
  <si>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</si>
  <si>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</si>
  <si>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</si>
  <si>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</si>
  <si>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</si>
  <si>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</si>
  <si>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</si>
  <si>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</si>
  <si>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</si>
  <si>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</si>
  <si>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</si>
  <si>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</si>
  <si>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</si>
  <si>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</si>
  <si>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</si>
  <si>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</si>
  <si>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</si>
  <si>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</si>
  <si>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</si>
  <si>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</si>
  <si>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</si>
  <si>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</si>
  <si>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</si>
  <si>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</si>
  <si>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</si>
  <si>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</si>
  <si>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</si>
  <si>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</si>
  <si>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</si>
  <si>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</si>
  <si>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</si>
  <si>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</si>
  <si>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</si>
  <si>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</si>
  <si>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</si>
  <si>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</si>
  <si>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</si>
  <si>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</si>
  <si>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</si>
  <si>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</si>
  <si>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</si>
  <si>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</si>
  <si>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</si>
  <si>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</si>
  <si>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</si>
  <si>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</si>
  <si>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</si>
  <si>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</si>
  <si>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</si>
  <si>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</si>
  <si>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</si>
  <si>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</si>
  <si>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</si>
  <si>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</si>
  <si>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</si>
  <si>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</si>
  <si>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</si>
  <si>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</si>
  <si>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</si>
  <si>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</si>
  <si>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</si>
  <si>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</si>
  <si>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</si>
  <si>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</si>
  <si>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</si>
  <si>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</si>
  <si>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</si>
  <si>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</si>
  <si>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</si>
  <si>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</si>
  <si>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</si>
  <si>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</si>
  <si>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</si>
  <si>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</si>
  <si>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</si>
  <si>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</si>
  <si>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</si>
  <si>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</si>
  <si>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</si>
  <si>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</si>
  <si>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</si>
  <si>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</si>
  <si>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</si>
  <si>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</si>
  <si>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</si>
  <si>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</si>
  <si>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</si>
  <si>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</si>
  <si>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</si>
  <si>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</si>
  <si>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</si>
  <si>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</si>
  <si>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</si>
  <si>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</si>
  <si>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</si>
  <si>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</si>
  <si>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</si>
  <si>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</si>
  <si>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</si>
  <si>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</si>
  <si>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</si>
  <si>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</si>
  <si>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</si>
  <si>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</si>
  <si>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</si>
  <si>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</si>
  <si>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</si>
  <si>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</si>
  <si>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</si>
  <si>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</si>
  <si>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</si>
  <si>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</si>
  <si>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</si>
  <si>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</si>
  <si>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</si>
  <si>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</si>
  <si>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</si>
  <si>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</si>
  <si>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</si>
  <si>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</si>
  <si>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</si>
  <si>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</si>
  <si>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</si>
  <si>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</si>
  <si>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</si>
  <si>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</si>
  <si>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</si>
  <si>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</si>
  <si>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</si>
  <si>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</si>
  <si>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</si>
  <si>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</si>
  <si>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</si>
  <si>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</si>
  <si>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</si>
  <si>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</si>
  <si>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</si>
  <si>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</si>
  <si>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</si>
  <si>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</si>
  <si>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</si>
  <si>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</si>
  <si>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</si>
  <si>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</si>
  <si>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</si>
  <si>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</si>
  <si>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</si>
  <si>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</si>
  <si>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</si>
  <si>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</si>
  <si>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</si>
  <si>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</si>
  <si>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</si>
  <si>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</si>
  <si>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</si>
  <si>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</si>
  <si>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</si>
  <si>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</si>
  <si>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</si>
  <si>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</si>
  <si>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</si>
  <si>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</si>
  <si>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</si>
  <si>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</si>
  <si>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</si>
  <si>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</si>
  <si>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</si>
  <si>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</si>
  <si>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</si>
  <si>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</si>
  <si>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</si>
  <si>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</si>
  <si>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</si>
  <si>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</si>
  <si>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</si>
  <si>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</si>
  <si>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</si>
  <si>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</si>
  <si>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</si>
  <si>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</si>
  <si>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</si>
  <si>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</si>
  <si>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</si>
  <si>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</si>
  <si>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</si>
  <si>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</si>
  <si>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</si>
  <si>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</si>
  <si>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</si>
  <si>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</si>
  <si>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</si>
  <si>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</si>
  <si>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</si>
  <si>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</si>
  <si>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</si>
  <si>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</si>
  <si>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</si>
  <si>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</si>
  <si>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</si>
  <si>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</si>
  <si>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</si>
  <si>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</si>
  <si>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</si>
  <si>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</si>
  <si>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</si>
  <si>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</si>
  <si>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</si>
  <si>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</si>
  <si>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</si>
  <si>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</si>
  <si>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</si>
  <si>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</si>
  <si>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</si>
  <si>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</si>
  <si>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</si>
  <si>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</si>
  <si>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</si>
  <si>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</si>
  <si>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</si>
  <si>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</si>
  <si>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</si>
  <si>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</si>
  <si>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</si>
  <si>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</si>
  <si>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</si>
  <si>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</si>
  <si>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</si>
  <si>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</si>
  <si>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</si>
  <si>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</si>
  <si>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</si>
  <si>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</si>
  <si>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</si>
  <si>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</si>
  <si>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</si>
  <si>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</si>
  <si>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</si>
  <si>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</si>
  <si>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</si>
  <si>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</si>
  <si>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</si>
  <si>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</si>
  <si>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</si>
  <si>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</si>
  <si>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</si>
  <si>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</si>
  <si>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</si>
  <si>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</si>
  <si>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</si>
  <si>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</si>
  <si>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</si>
  <si>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</si>
  <si>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</si>
  <si>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</si>
  <si>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</si>
  <si>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</si>
  <si>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</si>
  <si>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</si>
  <si>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</si>
  <si>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</si>
  <si>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</si>
  <si>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</si>
  <si>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</si>
  <si>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</si>
  <si>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</si>
  <si>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</si>
  <si>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</si>
  <si>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</si>
  <si>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</si>
  <si>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</si>
  <si>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</si>
  <si>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</si>
  <si>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</si>
  <si>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</si>
  <si>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</si>
  <si>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</si>
  <si>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</si>
  <si>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</si>
  <si>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</si>
  <si>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</si>
  <si>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</si>
  <si>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</si>
  <si>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</si>
  <si>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</si>
  <si>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</si>
  <si>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</si>
  <si>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</si>
  <si>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</si>
  <si>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</si>
  <si>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</si>
  <si>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</si>
  <si>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</si>
  <si>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</si>
  <si>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</si>
  <si>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</si>
  <si>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</si>
  <si>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</si>
  <si>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</si>
  <si>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</si>
  <si>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</si>
  <si>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</si>
  <si>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</si>
  <si>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</si>
  <si>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</si>
  <si>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</si>
  <si>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</si>
  <si>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</si>
  <si>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</si>
  <si>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</si>
  <si>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</si>
  <si>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</si>
  <si>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</si>
  <si>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</si>
  <si>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</si>
  <si>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</si>
  <si>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</si>
  <si>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</si>
  <si>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</si>
  <si>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</si>
  <si>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</si>
  <si>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</si>
  <si>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</si>
  <si>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</si>
  <si>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</si>
  <si>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</si>
  <si>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</si>
  <si>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</si>
  <si>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</si>
  <si>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</si>
  <si>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</si>
  <si>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</si>
  <si>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</si>
  <si>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</si>
  <si>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</si>
  <si>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</si>
  <si>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</si>
  <si>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</si>
  <si>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</si>
  <si>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</si>
  <si>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</si>
  <si>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</si>
  <si>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</si>
  <si>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</si>
  <si>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</si>
  <si>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</si>
  <si>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</si>
  <si>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</si>
  <si>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</si>
  <si>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</si>
  <si>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</si>
  <si>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</si>
  <si>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</si>
  <si>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</si>
  <si>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</si>
  <si>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</si>
  <si>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</si>
  <si>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</si>
  <si>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</si>
  <si>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</si>
  <si>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</si>
  <si>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</si>
  <si>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</si>
  <si>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</si>
  <si>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</si>
  <si>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</si>
  <si>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</si>
  <si>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</si>
  <si>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</si>
  <si>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</si>
  <si>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</si>
  <si>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</si>
  <si>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</si>
  <si>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</si>
  <si>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</si>
  <si>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</si>
  <si>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</si>
  <si>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</si>
  <si>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</si>
  <si>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</si>
  <si>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</si>
  <si>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</si>
  <si>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</si>
  <si>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</si>
  <si>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</si>
  <si>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</si>
  <si>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</si>
  <si>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</si>
  <si>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</si>
  <si>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</si>
  <si>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</si>
  <si>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</si>
  <si>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</si>
  <si>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</si>
  <si>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</si>
  <si>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</si>
  <si>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</si>
  <si>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</si>
  <si>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</si>
  <si>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</si>
  <si>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</si>
  <si>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</si>
  <si>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</si>
  <si>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</si>
  <si>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</si>
  <si>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</si>
  <si>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</si>
  <si>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</si>
  <si>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</si>
  <si>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</si>
  <si>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</si>
  <si>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</si>
  <si>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</si>
  <si>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</si>
  <si>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</si>
  <si>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</si>
  <si>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</si>
  <si>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</si>
  <si>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</si>
  <si>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</si>
  <si>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</si>
  <si>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</si>
  <si>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</si>
  <si>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</si>
  <si>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</si>
  <si>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</si>
  <si>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</si>
  <si>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</si>
  <si>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</si>
  <si>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</si>
  <si>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</si>
  <si>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</si>
  <si>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</si>
  <si>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</si>
  <si>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</si>
  <si>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</si>
  <si>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</si>
  <si>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</si>
  <si>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</si>
  <si>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</si>
  <si>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</si>
  <si>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</si>
  <si>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</si>
  <si>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</si>
  <si>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</si>
  <si>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</si>
  <si>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</si>
  <si>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</si>
  <si>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</si>
  <si>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</si>
  <si>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</si>
  <si>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</si>
  <si>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</si>
  <si>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</si>
  <si>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</si>
  <si>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</si>
  <si>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</si>
  <si>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</si>
  <si>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</si>
  <si>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</si>
  <si>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</si>
  <si>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</si>
  <si>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</si>
  <si>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</si>
  <si>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</si>
  <si>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</si>
  <si>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</si>
  <si>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</si>
  <si>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</si>
  <si>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</si>
  <si>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</si>
  <si>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</si>
  <si>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</si>
  <si>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</si>
  <si>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</si>
  <si>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</si>
  <si>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</si>
  <si>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</si>
  <si>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</si>
  <si>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</si>
  <si>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</si>
  <si>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</si>
  <si>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</si>
  <si>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</si>
  <si>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</si>
  <si>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</si>
  <si>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</si>
  <si>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</si>
  <si>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</si>
  <si>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</si>
  <si>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</si>
  <si>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</si>
  <si>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</si>
  <si>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</si>
  <si>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</si>
  <si>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</si>
  <si>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</si>
  <si>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</si>
  <si>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</si>
  <si>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</si>
  <si>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</si>
  <si>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</si>
  <si>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</si>
  <si>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</si>
  <si>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</si>
  <si>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</si>
  <si>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</si>
  <si>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</si>
  <si>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</si>
  <si>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</si>
  <si>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</si>
  <si>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</si>
  <si>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</si>
  <si>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</si>
  <si>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</si>
  <si>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</si>
  <si>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</si>
  <si>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</si>
  <si>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</si>
  <si>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</si>
  <si>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</si>
  <si>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</si>
  <si>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</si>
  <si>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</si>
  <si>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</si>
  <si>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</si>
  <si>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</si>
  <si>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</si>
  <si>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</si>
  <si>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</si>
  <si>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</si>
  <si>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</si>
  <si>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</si>
  <si>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</si>
  <si>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</si>
  <si>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</si>
  <si>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</si>
  <si>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</si>
  <si>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</si>
  <si>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</si>
  <si>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</si>
  <si>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</si>
  <si>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</si>
  <si>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</si>
  <si>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</si>
  <si>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</si>
  <si>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</si>
  <si>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</si>
  <si>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</si>
  <si>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</si>
  <si>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</si>
  <si>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</si>
  <si>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</si>
  <si>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</si>
  <si>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</si>
  <si>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</si>
  <si>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</si>
  <si>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</si>
  <si>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</si>
  <si>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</si>
  <si>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</si>
  <si>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</si>
  <si>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</si>
  <si>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</si>
  <si>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</si>
  <si>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</si>
  <si>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</si>
  <si>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</si>
  <si>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</si>
  <si>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</si>
  <si>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</si>
  <si>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</si>
  <si>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</si>
  <si>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</si>
  <si>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</si>
  <si>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</si>
  <si>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</si>
  <si>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</si>
  <si>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</si>
  <si>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</si>
  <si>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</si>
  <si>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</si>
  <si>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</si>
  <si>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</si>
  <si>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</si>
  <si>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</si>
  <si>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</si>
  <si>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</si>
  <si>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</si>
  <si>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</si>
  <si>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</si>
  <si>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</si>
  <si>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</si>
  <si>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</si>
  <si>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</si>
  <si>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</si>
  <si>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</si>
  <si>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</si>
  <si>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</si>
  <si>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</si>
  <si>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</si>
  <si>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</si>
  <si>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</si>
  <si>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</si>
  <si>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</si>
  <si>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</si>
  <si>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</si>
  <si>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</si>
  <si>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</si>
  <si>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</si>
  <si>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</si>
  <si>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</si>
  <si>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</si>
  <si>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</si>
  <si>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</si>
  <si>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</si>
  <si>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</si>
  <si>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</si>
  <si>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</si>
  <si>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</si>
  <si>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</si>
  <si>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</si>
  <si>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</si>
  <si>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</si>
  <si>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</si>
  <si>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</si>
  <si>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</si>
  <si>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</si>
  <si>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</si>
  <si>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</si>
  <si>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</si>
  <si>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</si>
  <si>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</si>
  <si>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</si>
  <si>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</si>
  <si>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</si>
  <si>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</si>
  <si>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</si>
  <si>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</si>
  <si>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</si>
  <si>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</si>
  <si>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</si>
  <si>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</si>
  <si>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</si>
  <si>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</si>
  <si>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</si>
  <si>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</si>
  <si>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</si>
  <si>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</si>
  <si>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</si>
  <si>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</si>
  <si>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</si>
  <si>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</si>
  <si>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</si>
  <si>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</si>
  <si>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</si>
  <si>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</si>
  <si>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</si>
  <si>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</si>
  <si>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</si>
  <si>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</si>
  <si>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</si>
  <si>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</si>
  <si>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</si>
  <si>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</si>
  <si>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</si>
  <si>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</si>
  <si>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</si>
  <si>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</si>
  <si>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</si>
  <si>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</si>
  <si>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</si>
  <si>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</si>
  <si>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</si>
  <si>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</si>
  <si>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</si>
  <si>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</si>
  <si>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</si>
  <si>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</si>
  <si>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</si>
  <si>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</si>
  <si>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</si>
  <si>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</si>
  <si>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</si>
  <si>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</si>
  <si>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</si>
  <si>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</si>
  <si>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</si>
  <si>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</si>
  <si>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</si>
  <si>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</si>
  <si>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</si>
  <si>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</si>
  <si>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</si>
  <si>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</si>
  <si>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</si>
  <si>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</si>
  <si>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</si>
  <si>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</si>
  <si>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</si>
  <si>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</si>
  <si>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</si>
  <si>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</si>
  <si>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</si>
  <si>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</si>
  <si>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</si>
  <si>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</si>
  <si>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</si>
  <si>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</si>
  <si>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</si>
  <si>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</si>
  <si>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</si>
  <si>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</si>
  <si>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</si>
  <si>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</si>
  <si>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</si>
  <si>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</si>
  <si>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</si>
  <si>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</si>
  <si>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</si>
  <si>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</si>
  <si>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</si>
  <si>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</si>
  <si>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</si>
  <si>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</si>
  <si>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</si>
  <si>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</si>
  <si>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</si>
  <si>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</si>
  <si>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</si>
  <si>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</si>
  <si>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</si>
  <si>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</si>
  <si>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</si>
  <si>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</si>
  <si>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</si>
  <si>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</si>
  <si>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</si>
  <si>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</si>
  <si>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</si>
  <si>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</si>
  <si>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</si>
  <si>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</si>
  <si>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</si>
  <si>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</si>
  <si>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</si>
  <si>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</si>
  <si>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</si>
  <si>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</si>
  <si>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</si>
  <si>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</si>
  <si>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</si>
  <si>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</si>
  <si>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</si>
  <si>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</si>
  <si>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</si>
  <si>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</si>
  <si>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</si>
  <si>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</si>
  <si>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</si>
  <si>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</si>
  <si>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</si>
  <si>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</si>
  <si>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</si>
  <si>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</si>
  <si>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</si>
  <si>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</si>
  <si>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</si>
  <si>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</si>
  <si>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</si>
  <si>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</si>
  <si>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</si>
  <si>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</si>
  <si>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</si>
  <si>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</si>
  <si>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</si>
  <si>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</si>
  <si>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</si>
  <si>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</si>
  <si>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</si>
  <si>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</si>
  <si>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</si>
  <si>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</si>
  <si>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</si>
  <si>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</si>
  <si>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</si>
  <si>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</si>
  <si>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</si>
  <si>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</si>
  <si>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</si>
  <si>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</si>
  <si>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</si>
  <si>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</si>
  <si>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</si>
  <si>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</si>
  <si>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</si>
  <si>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</si>
  <si>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</si>
  <si>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</si>
  <si>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</si>
  <si>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</si>
  <si>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</si>
  <si>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</si>
  <si>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</si>
  <si>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</si>
  <si>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</si>
  <si>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</si>
  <si>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</si>
  <si>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</si>
  <si>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</si>
  <si>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</si>
  <si>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</si>
  <si>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</si>
  <si>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</si>
  <si>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</si>
  <si>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</si>
  <si>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</si>
  <si>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</si>
  <si>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</si>
  <si>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</si>
  <si>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</si>
  <si>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</si>
  <si>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</si>
  <si>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</si>
  <si>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</si>
  <si>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</si>
  <si>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</si>
  <si>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</si>
  <si>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</si>
  <si>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</si>
  <si>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</si>
  <si>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</si>
  <si>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</si>
  <si>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</si>
  <si>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</si>
  <si>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</si>
  <si>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</si>
  <si>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</si>
  <si>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</si>
  <si>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</si>
  <si>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</si>
  <si>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</si>
  <si>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</si>
  <si>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</si>
  <si>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</si>
  <si>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</si>
  <si>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</si>
  <si>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</si>
  <si>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</si>
  <si>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</si>
  <si>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</si>
  <si>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</si>
  <si>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</si>
  <si>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</si>
  <si>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</si>
  <si>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</si>
  <si>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</si>
  <si>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</si>
  <si>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</si>
  <si>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</si>
  <si>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</si>
  <si>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</si>
  <si>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</si>
  <si>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</si>
  <si>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</si>
  <si>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</si>
  <si>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</si>
  <si>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</si>
  <si>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</si>
  <si>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</si>
  <si>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</si>
  <si>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</si>
  <si>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</si>
  <si>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</si>
  <si>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</si>
  <si>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</si>
  <si>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</si>
  <si>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</si>
  <si>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</si>
  <si>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</si>
  <si>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</si>
  <si>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</si>
  <si>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</si>
  <si>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</si>
  <si>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</si>
  <si>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</si>
  <si>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</si>
  <si>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</si>
  <si>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</si>
  <si>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</si>
  <si>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</si>
  <si>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</si>
  <si>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</si>
  <si>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</si>
  <si>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</si>
  <si>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</si>
  <si>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</si>
  <si>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</si>
  <si>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</si>
  <si>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</si>
  <si>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</si>
  <si>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</si>
  <si>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</si>
  <si>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</si>
  <si>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</si>
  <si>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</si>
  <si>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</si>
  <si>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</si>
  <si>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</si>
  <si>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</si>
  <si>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</si>
  <si>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</si>
  <si>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</si>
  <si>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</si>
  <si>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</si>
  <si>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</si>
  <si>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</si>
  <si>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</si>
  <si>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</si>
  <si>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</si>
  <si>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</si>
  <si>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</si>
  <si>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</si>
  <si>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</si>
  <si>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</si>
  <si>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</si>
  <si>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</si>
  <si>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</si>
  <si>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</si>
  <si>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</si>
  <si>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</si>
  <si>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</si>
  <si>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</si>
  <si>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</si>
  <si>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</si>
  <si>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</si>
  <si>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</si>
  <si>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</si>
  <si>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</si>
  <si>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</si>
  <si>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</si>
  <si>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</si>
  <si>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</si>
  <si>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</si>
  <si>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</si>
  <si>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</si>
  <si>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</si>
  <si>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</si>
  <si>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</si>
  <si>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</si>
  <si>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</si>
  <si>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</si>
  <si>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</si>
  <si>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</si>
  <si>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</si>
  <si>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</si>
  <si>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</si>
  <si>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</si>
  <si>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</si>
  <si>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</si>
  <si>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</si>
  <si>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</si>
  <si>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</si>
  <si>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</si>
  <si>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</si>
  <si>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</si>
  <si>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</si>
  <si>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</si>
  <si>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</si>
  <si>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</si>
  <si>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</si>
  <si>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</si>
  <si>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</si>
  <si>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</si>
  <si>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</si>
  <si>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</si>
  <si>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</si>
  <si>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</si>
  <si>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</si>
  <si>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</si>
  <si>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</si>
  <si>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</si>
  <si>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</si>
  <si>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</si>
  <si>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</si>
  <si>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</si>
  <si>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</si>
  <si>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</si>
  <si>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</si>
  <si>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</si>
  <si>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</si>
  <si>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</si>
  <si>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</si>
  <si>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</si>
  <si>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</si>
  <si>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</si>
  <si>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</si>
  <si>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</si>
  <si>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</si>
  <si>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</si>
  <si>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</si>
  <si>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</si>
  <si>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</si>
  <si>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</si>
  <si>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</si>
  <si>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</si>
  <si>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</si>
  <si>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</si>
  <si>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</si>
  <si>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</si>
  <si>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</si>
  <si>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</si>
  <si>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</si>
  <si>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</si>
  <si>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</si>
  <si>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</si>
  <si>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</si>
  <si>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</si>
  <si>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</si>
  <si>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</si>
  <si>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</si>
  <si>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</si>
  <si>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</si>
  <si>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</si>
  <si>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</si>
  <si>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</si>
  <si>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</si>
  <si>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</si>
  <si>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</si>
  <si>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</si>
  <si>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</si>
  <si>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</si>
  <si>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</si>
  <si>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</si>
  <si>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</si>
  <si>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</si>
  <si>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</si>
  <si>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</si>
  <si>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</si>
  <si>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</si>
  <si>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</si>
  <si>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</si>
  <si>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</si>
  <si>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</si>
  <si>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</si>
  <si>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</si>
  <si>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</si>
  <si>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</si>
  <si>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</si>
  <si>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</si>
  <si>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</si>
  <si>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</si>
  <si>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</si>
  <si>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</si>
  <si>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</si>
  <si>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</si>
  <si>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</si>
  <si>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</si>
  <si>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</si>
  <si>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</si>
  <si>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</si>
  <si>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</si>
  <si>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</si>
  <si>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</si>
  <si>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</si>
  <si>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</si>
  <si>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</si>
  <si>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</si>
  <si>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</si>
  <si>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</si>
  <si>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</si>
  <si>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</si>
  <si>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</si>
  <si>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</si>
  <si>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</si>
  <si>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</si>
  <si>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</si>
  <si>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</si>
  <si>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</si>
  <si>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</si>
  <si>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</si>
  <si>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</si>
  <si>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</si>
  <si>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</si>
  <si>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</si>
  <si>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</si>
  <si>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</si>
  <si>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</si>
  <si>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</si>
  <si>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</si>
  <si>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</si>
  <si>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</si>
  <si>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</si>
  <si>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</si>
  <si>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</si>
  <si>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</si>
  <si>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</si>
  <si>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</si>
  <si>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</si>
  <si>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</si>
  <si>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</si>
  <si>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</si>
  <si>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</si>
  <si>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</si>
  <si>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</si>
  <si>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</si>
  <si>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</si>
  <si>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</si>
  <si>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</si>
  <si>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</si>
  <si>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</si>
  <si>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</si>
  <si>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</si>
  <si>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</si>
  <si>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</si>
  <si>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</si>
  <si>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</si>
  <si>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</si>
  <si>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</si>
  <si>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</si>
  <si>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</si>
  <si>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</si>
  <si>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</si>
  <si>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</si>
  <si>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</si>
  <si>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</si>
  <si>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</si>
  <si>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</si>
  <si>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</si>
  <si>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</si>
  <si>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</si>
  <si>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</si>
  <si>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</si>
  <si>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</si>
  <si>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</si>
  <si>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</si>
  <si>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</si>
  <si>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</si>
  <si>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</si>
  <si>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</si>
  <si>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</si>
  <si>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</si>
  <si>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</si>
  <si>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</si>
  <si>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</si>
  <si>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</si>
  <si>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</si>
  <si>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</si>
  <si>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</si>
  <si>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</si>
  <si>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</si>
  <si>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</si>
  <si>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</si>
  <si>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</si>
  <si>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</si>
  <si>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</si>
  <si>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</si>
  <si>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</si>
  <si>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</si>
  <si>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</si>
  <si>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</si>
  <si>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</si>
  <si>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</si>
  <si>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</si>
  <si>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</si>
  <si>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</si>
  <si>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</si>
  <si>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</si>
  <si>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</si>
  <si>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</si>
  <si>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</si>
  <si>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</si>
  <si>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</si>
  <si>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</si>
  <si>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</si>
  <si>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</si>
  <si>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</si>
  <si>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</si>
  <si>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</si>
  <si>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</si>
  <si>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</si>
  <si>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</si>
  <si>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</si>
  <si>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</si>
  <si>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</si>
  <si>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</si>
  <si>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</si>
  <si>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</si>
  <si>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</si>
  <si>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</si>
  <si>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</si>
  <si>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</si>
  <si>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</si>
  <si>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</si>
  <si>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</si>
  <si>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</si>
  <si>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</si>
  <si>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</si>
  <si>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</si>
  <si>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</si>
  <si>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</si>
  <si>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</si>
  <si>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</si>
  <si>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</si>
  <si>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</si>
  <si>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</si>
  <si>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</si>
  <si>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</si>
  <si>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</si>
  <si>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</si>
  <si>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</si>
  <si>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</si>
  <si>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</si>
  <si>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</si>
  <si>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</si>
  <si>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</si>
  <si>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</si>
  <si>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</si>
  <si>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</si>
  <si>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</si>
  <si>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</si>
  <si>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</si>
  <si>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</si>
  <si>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</si>
  <si>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</si>
  <si>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</si>
  <si>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</si>
  <si>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</si>
  <si>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</si>
  <si>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</si>
  <si>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</si>
  <si>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</si>
  <si>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</si>
  <si>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</si>
  <si>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</si>
  <si>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</si>
  <si>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</si>
  <si>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</si>
  <si>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</si>
  <si>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</si>
  <si>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</si>
  <si>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</si>
  <si>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</si>
  <si>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</si>
  <si>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</si>
  <si>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</si>
  <si>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</si>
  <si>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</si>
  <si>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</si>
  <si>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</si>
  <si>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</si>
  <si>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</si>
  <si>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</si>
  <si>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</si>
  <si>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</si>
  <si>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</si>
  <si>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</si>
  <si>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</si>
  <si>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</si>
  <si>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</si>
  <si>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</si>
  <si>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</si>
  <si>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</si>
  <si>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</si>
  <si>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</si>
  <si>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</si>
  <si>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</si>
  <si>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</si>
  <si>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</si>
  <si>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</si>
  <si>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</si>
  <si>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</si>
  <si>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</si>
  <si>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</si>
  <si>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</si>
  <si>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</si>
  <si>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</si>
  <si>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</si>
  <si>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</si>
  <si>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</si>
  <si>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</si>
  <si>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</si>
  <si>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</si>
  <si>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</si>
  <si>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</si>
  <si>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</si>
  <si>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</si>
  <si>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</si>
  <si>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</si>
  <si>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</si>
  <si>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</si>
  <si>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</si>
  <si>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</si>
  <si>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</si>
  <si>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</si>
  <si>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</si>
  <si>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</si>
  <si>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</si>
  <si>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</si>
  <si>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</si>
  <si>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</si>
  <si>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</si>
  <si>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</si>
  <si>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</si>
  <si>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</si>
  <si>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</si>
  <si>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</si>
  <si>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</si>
  <si>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</si>
  <si>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</si>
  <si>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</si>
  <si>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</si>
  <si>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</si>
  <si>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</si>
  <si>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</si>
  <si>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</si>
  <si>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</si>
  <si>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</si>
  <si>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</si>
  <si>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</si>
  <si>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</si>
  <si>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</si>
  <si>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</si>
  <si>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</si>
  <si>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</si>
  <si>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</si>
  <si>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</si>
  <si>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</si>
  <si>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</si>
  <si>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</si>
  <si>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</si>
  <si>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</si>
  <si>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</si>
  <si>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</si>
  <si>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</si>
  <si>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</si>
  <si>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</si>
  <si>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</si>
  <si>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</si>
  <si>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</si>
  <si>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</si>
  <si>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</si>
  <si>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</si>
  <si>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</si>
  <si>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</si>
  <si>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</si>
  <si>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</si>
  <si>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</si>
  <si>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</si>
  <si>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</si>
  <si>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</si>
  <si>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</si>
  <si>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</si>
  <si>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</si>
  <si>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</si>
  <si>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</si>
  <si>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</si>
  <si>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</si>
  <si>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</si>
  <si>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</si>
  <si>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</si>
  <si>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</si>
  <si>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</si>
  <si>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</si>
  <si>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</si>
  <si>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</si>
  <si>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</si>
  <si>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</si>
  <si>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</si>
  <si>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</si>
  <si>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</si>
  <si>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</si>
  <si>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</si>
  <si>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</si>
  <si>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</si>
  <si>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</si>
  <si>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</si>
  <si>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</si>
  <si>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</si>
  <si>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</si>
  <si>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</si>
  <si>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</si>
  <si>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</si>
  <si>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</si>
  <si>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</si>
  <si>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</si>
  <si>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</si>
  <si>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</si>
  <si>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</si>
  <si>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</si>
  <si>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</si>
  <si>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</si>
  <si>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</si>
  <si>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</si>
  <si>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</si>
  <si>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</si>
  <si>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</si>
  <si>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</si>
  <si>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</si>
  <si>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</si>
  <si>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</si>
  <si>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</si>
  <si>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</si>
  <si>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</si>
  <si>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</si>
  <si>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</si>
  <si>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</si>
  <si>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</si>
  <si>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</si>
  <si>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</si>
  <si>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</si>
  <si>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</si>
  <si>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</si>
  <si>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</si>
  <si>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</si>
  <si>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</si>
  <si>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</si>
  <si>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</si>
  <si>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</si>
  <si>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</si>
  <si>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</si>
  <si>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</si>
  <si>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</si>
  <si>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</si>
  <si>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</si>
  <si>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</si>
  <si>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</si>
  <si>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</si>
  <si>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</si>
  <si>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</si>
  <si>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</si>
  <si>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</si>
  <si>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</si>
  <si>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</si>
  <si>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</si>
  <si>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</si>
  <si>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</si>
  <si>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</si>
  <si>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</si>
  <si>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</si>
  <si>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</si>
  <si>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</si>
  <si>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</si>
  <si>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</si>
  <si>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</si>
  <si>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</si>
  <si>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</si>
  <si>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</si>
  <si>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</si>
  <si>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</si>
  <si>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</si>
  <si>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</si>
  <si>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</si>
  <si>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</si>
  <si>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</si>
  <si>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</si>
  <si>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</si>
  <si>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</si>
  <si>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</si>
  <si>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</si>
  <si>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</si>
  <si>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</si>
  <si>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</si>
  <si>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</si>
  <si>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</si>
  <si>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</si>
  <si>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</si>
  <si>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</si>
  <si>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</si>
  <si>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</si>
  <si>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</si>
  <si>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</si>
  <si>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</si>
  <si>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</si>
  <si>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</si>
  <si>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</si>
  <si>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</si>
  <si>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</si>
  <si>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</si>
  <si>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</si>
  <si>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</si>
  <si>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</si>
  <si>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</si>
  <si>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</si>
  <si>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</si>
  <si>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</si>
  <si>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</si>
  <si>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</si>
  <si>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</si>
  <si>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</si>
  <si>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</si>
  <si>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</si>
  <si>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</si>
  <si>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</si>
  <si>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</si>
  <si>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</si>
  <si>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</si>
  <si>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</si>
  <si>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</si>
  <si>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</si>
  <si>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</si>
  <si>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</si>
  <si>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</si>
  <si>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</si>
  <si>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</si>
  <si>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</si>
  <si>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</si>
  <si>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</si>
  <si>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</si>
  <si>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</si>
  <si>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</si>
  <si>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</si>
  <si>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</si>
  <si>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</si>
  <si>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</si>
  <si>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</si>
  <si>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</si>
  <si>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</si>
  <si>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</si>
  <si>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</si>
  <si>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</si>
  <si>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</si>
  <si>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</si>
  <si>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</si>
  <si>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</si>
  <si>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</si>
  <si>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</si>
  <si>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</si>
  <si>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</si>
  <si>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</si>
  <si>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</si>
  <si>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</si>
  <si>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</si>
  <si>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</si>
  <si>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</si>
  <si>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</si>
  <si>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</si>
  <si>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</si>
  <si>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</si>
  <si>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</si>
  <si>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</si>
  <si>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</si>
  <si>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</si>
  <si>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</si>
  <si>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</si>
  <si>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</si>
  <si>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</si>
  <si>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</si>
  <si>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</si>
  <si>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</si>
  <si>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</si>
  <si>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</si>
  <si>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</si>
  <si>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</si>
  <si>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</si>
  <si>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</si>
  <si>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</si>
  <si>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</si>
  <si>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</si>
  <si>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</si>
  <si>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</si>
  <si>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</si>
  <si>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</si>
  <si>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</si>
  <si>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</si>
  <si>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</si>
  <si>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</si>
  <si>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</si>
  <si>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</si>
  <si>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</si>
  <si>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</si>
  <si>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</si>
  <si>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</si>
  <si>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</si>
  <si>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</si>
  <si>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</si>
  <si>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</si>
  <si>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</si>
  <si>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</si>
  <si>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</si>
  <si>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</si>
  <si>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</si>
  <si>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</si>
  <si>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</si>
  <si>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</si>
  <si>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</si>
  <si>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</si>
  <si>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</si>
  <si>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</si>
  <si>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</si>
  <si>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</si>
  <si>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</si>
  <si>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</si>
  <si>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</si>
  <si>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</si>
  <si>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</si>
  <si>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</si>
  <si>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</si>
  <si>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</si>
  <si>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</si>
  <si>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</si>
  <si>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</si>
  <si>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</si>
  <si>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</si>
  <si>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</si>
  <si>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</si>
  <si>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</si>
  <si>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</si>
  <si>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</si>
  <si>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</si>
  <si>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</si>
  <si>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</si>
  <si>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</si>
  <si>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</si>
  <si>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</si>
  <si>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</si>
  <si>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</si>
  <si>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</si>
  <si>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</si>
  <si>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</si>
  <si>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</si>
  <si>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</si>
  <si>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</si>
  <si>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</si>
  <si>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</si>
  <si>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</si>
  <si>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</si>
  <si>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</si>
  <si>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</si>
  <si>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</si>
  <si>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</si>
  <si>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</si>
  <si>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</si>
  <si>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</si>
  <si>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</si>
  <si>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</si>
  <si>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</si>
  <si>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</si>
  <si>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</si>
  <si>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</si>
  <si>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</si>
  <si>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</si>
  <si>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</si>
  <si>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</si>
  <si>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</si>
  <si>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</si>
  <si>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</si>
  <si>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</si>
  <si>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</si>
  <si>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</si>
  <si>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</si>
  <si>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</si>
  <si>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</si>
  <si>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</si>
  <si>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</si>
  <si>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</si>
  <si>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</si>
  <si>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</si>
  <si>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</si>
  <si>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</si>
  <si>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</si>
  <si>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</si>
  <si>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</si>
  <si>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</si>
  <si>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</si>
  <si>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</si>
  <si>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</si>
  <si>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</si>
  <si>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</si>
  <si>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</si>
  <si>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</si>
  <si>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</si>
  <si>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</si>
  <si>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</si>
  <si>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</si>
  <si>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</si>
  <si>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</si>
  <si>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</si>
  <si>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</si>
  <si>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</si>
  <si>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</si>
  <si>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</si>
  <si>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</si>
  <si>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</si>
  <si>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</si>
  <si>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</si>
  <si>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</si>
  <si>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</si>
  <si>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</si>
  <si>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</si>
  <si>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</si>
  <si>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</si>
  <si>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</si>
  <si>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</si>
  <si>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</si>
  <si>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</si>
  <si>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</si>
  <si>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</si>
  <si>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</si>
  <si>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</si>
  <si>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</si>
  <si>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</si>
  <si>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</si>
  <si>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</si>
  <si>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</si>
  <si>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</si>
  <si>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</si>
  <si>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</si>
  <si>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</si>
  <si>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</si>
  <si>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</si>
  <si>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</si>
  <si>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</si>
  <si>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</si>
  <si>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</si>
  <si>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</si>
  <si>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</si>
  <si>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</si>
  <si>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</si>
  <si>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</si>
  <si>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</si>
  <si>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</si>
  <si>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</si>
  <si>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</si>
  <si>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</si>
  <si>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</si>
  <si>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</si>
  <si>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</si>
  <si>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</si>
  <si>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</si>
  <si>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</si>
  <si>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</si>
  <si>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</si>
  <si>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</si>
  <si>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</si>
  <si>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</si>
  <si>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</si>
  <si>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</si>
  <si>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</si>
  <si>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</si>
  <si>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</si>
  <si>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</si>
  <si>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</si>
  <si>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</si>
  <si>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</si>
  <si>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</si>
  <si>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</si>
  <si>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</si>
  <si>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</si>
  <si>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</si>
  <si>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</si>
  <si>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</si>
  <si>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</si>
  <si>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</si>
  <si>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</si>
  <si>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</si>
  <si>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</si>
  <si>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</si>
  <si>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</si>
  <si>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</si>
  <si>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</si>
  <si>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</si>
  <si>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</si>
  <si>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</si>
  <si>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</si>
  <si>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</si>
  <si>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</si>
  <si>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</si>
  <si>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</si>
  <si>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</si>
  <si>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</si>
  <si>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</si>
  <si>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</si>
  <si>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</si>
  <si>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</si>
  <si>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</si>
  <si>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</si>
  <si>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</si>
  <si>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</si>
  <si>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</si>
  <si>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</si>
  <si>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</si>
  <si>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</si>
  <si>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</si>
  <si>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</si>
  <si>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</si>
  <si>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</si>
  <si>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</si>
  <si>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</si>
  <si>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</si>
  <si>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</si>
  <si>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</si>
  <si>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</si>
  <si>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</si>
  <si>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</si>
  <si>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</si>
  <si>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</si>
  <si>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</si>
  <si>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</si>
  <si>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</si>
  <si>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</si>
  <si>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</si>
  <si>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</si>
  <si>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</si>
  <si>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</si>
  <si>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</si>
  <si>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</si>
  <si>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</si>
  <si>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</si>
  <si>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</si>
  <si>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</si>
  <si>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</si>
  <si>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</si>
  <si>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</si>
  <si>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</si>
  <si>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</si>
  <si>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</si>
  <si>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</si>
  <si>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</si>
  <si>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</si>
  <si>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</si>
  <si>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</si>
  <si>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</si>
  <si>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</si>
  <si>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</si>
  <si>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</si>
  <si>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</si>
  <si>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</si>
  <si>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</si>
  <si>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</si>
  <si>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</si>
  <si>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</si>
  <si>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</si>
  <si>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</si>
  <si>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</si>
  <si>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</si>
  <si>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</si>
  <si>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</si>
  <si>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</si>
  <si>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</si>
  <si>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</si>
  <si>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</si>
  <si>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</si>
  <si>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</si>
  <si>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</si>
  <si>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</si>
  <si>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</si>
  <si>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</si>
  <si>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</si>
  <si>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</si>
  <si>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</si>
  <si>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</si>
  <si>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</si>
  <si>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</si>
  <si>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</si>
  <si>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</si>
  <si>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</si>
  <si>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</si>
  <si>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</si>
  <si>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</si>
  <si>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</si>
  <si>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</si>
  <si>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</si>
  <si>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</si>
  <si>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</si>
  <si>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</si>
  <si>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</si>
  <si>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</si>
  <si>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</si>
  <si>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</si>
  <si>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</si>
  <si>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</si>
  <si>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</si>
  <si>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</si>
  <si>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</si>
  <si>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</si>
  <si>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</si>
  <si>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</si>
  <si>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</si>
  <si>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</si>
  <si>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</si>
  <si>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</si>
  <si>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</si>
  <si>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</si>
  <si>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</si>
  <si>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</si>
  <si>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</si>
  <si>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</si>
  <si>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</si>
  <si>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</si>
  <si>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</si>
  <si>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</si>
  <si>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</si>
  <si>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</si>
  <si>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</si>
  <si>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</si>
  <si>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</si>
  <si>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</si>
  <si>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</si>
  <si>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</si>
  <si>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</si>
  <si>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</si>
  <si>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</si>
  <si>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</si>
  <si>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</si>
  <si>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</si>
  <si>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</si>
  <si>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</si>
  <si>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</si>
  <si>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</si>
  <si>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</si>
  <si>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</si>
  <si>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</si>
  <si>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</si>
  <si>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</si>
  <si>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</si>
  <si>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</si>
  <si>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</si>
  <si>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</si>
  <si>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</si>
  <si>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</si>
  <si>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</si>
  <si>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</si>
  <si>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</si>
  <si>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</si>
  <si>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</si>
  <si>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</si>
  <si>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</si>
  <si>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</si>
  <si>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</si>
  <si>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</si>
  <si>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</si>
  <si>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</si>
  <si>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</si>
  <si>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</si>
  <si>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</si>
  <si>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</si>
  <si>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</si>
  <si>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</si>
  <si>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</si>
  <si>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</si>
  <si>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</si>
  <si>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</si>
  <si>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</si>
  <si>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</si>
  <si>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</si>
  <si>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</si>
  <si>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</si>
  <si>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</si>
  <si>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</si>
  <si>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</si>
  <si>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</si>
  <si>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</si>
  <si>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</si>
  <si>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</si>
  <si>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</si>
  <si>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</si>
  <si>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</si>
  <si>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</si>
  <si>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</si>
  <si>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</si>
  <si>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</si>
  <si>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</si>
  <si>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</si>
  <si>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</si>
  <si>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</si>
  <si>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</si>
  <si>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</si>
  <si>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</si>
  <si>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</si>
  <si>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</si>
  <si>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</si>
  <si>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</si>
  <si>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</si>
  <si>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</si>
  <si>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</si>
  <si>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</si>
  <si>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</si>
  <si>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</si>
  <si>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</si>
  <si>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</si>
  <si>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</si>
  <si>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</si>
  <si>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</si>
  <si>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</si>
  <si>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</si>
  <si>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</si>
  <si>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</si>
  <si>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</si>
  <si>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</si>
  <si>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</si>
  <si>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</si>
  <si>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</si>
  <si>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</si>
  <si>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</si>
  <si>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</si>
  <si>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</si>
  <si>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</si>
  <si>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</si>
  <si>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</si>
  <si>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</si>
  <si>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</si>
  <si>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</si>
  <si>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</si>
  <si>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</si>
  <si>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</si>
  <si>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</si>
  <si>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</si>
  <si>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</si>
  <si>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</si>
  <si>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</si>
  <si>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</si>
  <si>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</si>
  <si>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</si>
  <si>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</si>
  <si>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</si>
  <si>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</si>
  <si>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</si>
  <si>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</si>
  <si>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</si>
  <si>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</si>
  <si>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</si>
  <si>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</si>
  <si>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</si>
  <si>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</si>
  <si>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</si>
  <si>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</si>
  <si>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</si>
  <si>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</si>
  <si>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</si>
  <si>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</si>
  <si>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</si>
  <si>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</si>
  <si>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</si>
  <si>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</si>
  <si>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</si>
  <si>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</si>
  <si>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</si>
  <si>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</si>
  <si>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</si>
  <si>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</si>
  <si>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</si>
  <si>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</si>
  <si>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</si>
  <si>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</si>
  <si>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</si>
  <si>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</si>
  <si>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</si>
  <si>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</si>
  <si>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</si>
  <si>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</si>
  <si>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</si>
  <si>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</si>
  <si>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</si>
  <si>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</si>
  <si>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</si>
  <si>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</si>
  <si>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</si>
  <si>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</si>
  <si>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</si>
  <si>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</si>
  <si>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</si>
  <si>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</si>
  <si>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</si>
  <si>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</si>
  <si>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</si>
  <si>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</si>
  <si>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</si>
  <si>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</si>
  <si>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</si>
  <si>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</si>
  <si>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</si>
  <si>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</si>
  <si>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</si>
  <si>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</si>
  <si>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</si>
  <si>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</si>
  <si>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</si>
  <si>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</si>
  <si>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</si>
  <si>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</si>
  <si>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</si>
  <si>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</si>
  <si>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</si>
  <si>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</si>
  <si>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</si>
  <si>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</si>
  <si>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</si>
  <si>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</si>
  <si>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</si>
  <si>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</si>
  <si>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</si>
  <si>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</si>
  <si>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</si>
  <si>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</si>
  <si>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</si>
  <si>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</si>
  <si>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</si>
  <si>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</si>
  <si>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</si>
  <si>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</si>
  <si>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</si>
  <si>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</si>
  <si>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</si>
  <si>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</si>
  <si>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</si>
  <si>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</si>
  <si>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</si>
  <si>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</si>
  <si>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</si>
  <si>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</si>
  <si>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</si>
  <si>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</si>
  <si>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</si>
  <si>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</si>
  <si>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</si>
  <si>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</si>
  <si>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</si>
  <si>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</si>
  <si>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</si>
  <si>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</si>
  <si>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</si>
  <si>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</si>
  <si>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</si>
  <si>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</si>
  <si>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</si>
  <si>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</si>
  <si>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</si>
  <si>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</si>
  <si>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</si>
  <si>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</si>
  <si>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</si>
  <si>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</si>
  <si>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</si>
  <si>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</si>
  <si>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</si>
  <si>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</si>
  <si>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</si>
  <si>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</si>
  <si>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</si>
  <si>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</si>
  <si>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</si>
  <si>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</si>
  <si>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</si>
  <si>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</si>
  <si>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</si>
  <si>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</si>
  <si>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</si>
  <si>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</si>
  <si>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</si>
  <si>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</si>
  <si>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</si>
  <si>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</si>
  <si>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</si>
  <si>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</si>
  <si>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</si>
  <si>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</si>
  <si>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</si>
  <si>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</si>
  <si>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</si>
  <si>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</si>
  <si>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</si>
  <si>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</si>
  <si>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</si>
  <si>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</si>
  <si>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</si>
  <si>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</si>
  <si>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</si>
  <si>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</si>
  <si>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</si>
  <si>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</si>
  <si>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</si>
  <si>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</si>
  <si>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</si>
  <si>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</si>
  <si>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</si>
  <si>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</si>
  <si>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</si>
  <si>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</si>
  <si>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</si>
  <si>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</si>
  <si>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</si>
  <si>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</si>
  <si>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</si>
  <si>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</si>
  <si>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</si>
  <si>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</si>
  <si>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</si>
  <si>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</si>
  <si>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</si>
  <si>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</si>
  <si>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</si>
  <si>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</si>
  <si>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</si>
  <si>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</si>
  <si>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</si>
  <si>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</si>
  <si>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</si>
  <si>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</si>
  <si>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</si>
  <si>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</si>
  <si>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</si>
  <si>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</si>
  <si>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</si>
  <si>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</si>
  <si>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</si>
  <si>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</si>
  <si>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</si>
  <si>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</si>
  <si>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</si>
  <si>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</si>
  <si>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</si>
  <si>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</si>
  <si>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</si>
  <si>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</si>
  <si>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</si>
  <si>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</si>
  <si>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</si>
  <si>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</si>
  <si>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</si>
  <si>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</si>
  <si>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</si>
  <si>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</si>
  <si>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</si>
  <si>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</si>
  <si>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</si>
  <si>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</si>
  <si>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</si>
  <si>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</si>
  <si>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</si>
  <si>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</si>
  <si>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</si>
  <si>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</si>
  <si>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</si>
  <si>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</si>
  <si>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</si>
  <si>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</si>
  <si>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</si>
  <si>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</si>
  <si>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</si>
  <si>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</si>
  <si>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</si>
  <si>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</si>
  <si>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</si>
  <si>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</si>
  <si>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</si>
  <si>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</si>
  <si>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</si>
  <si>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</si>
  <si>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</si>
  <si>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</si>
  <si>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</si>
  <si>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</si>
  <si>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</si>
  <si>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</si>
  <si>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</si>
  <si>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</si>
  <si>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</si>
  <si>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</si>
  <si>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</si>
  <si>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</si>
  <si>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</si>
  <si>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</si>
  <si>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</si>
  <si>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</si>
  <si>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</si>
  <si>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</si>
  <si>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</si>
  <si>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</si>
  <si>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</si>
  <si>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</si>
  <si>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</si>
  <si>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</si>
  <si>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</si>
  <si>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</si>
  <si>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</si>
  <si>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</si>
  <si>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</si>
  <si>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</si>
  <si>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</si>
  <si>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</si>
  <si>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</si>
  <si>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</si>
  <si>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</si>
  <si>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</si>
  <si>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</si>
  <si>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</si>
  <si>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</si>
  <si>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</si>
  <si>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</si>
  <si>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</si>
  <si>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</si>
  <si>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</si>
  <si>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</si>
  <si>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</si>
  <si>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</si>
  <si>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</si>
  <si>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</si>
  <si>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</si>
  <si>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</si>
  <si>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</si>
  <si>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</si>
  <si>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</si>
  <si>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</si>
  <si>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</si>
  <si>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</si>
  <si>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</si>
  <si>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</si>
  <si>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</si>
  <si>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</si>
  <si>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</si>
  <si>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</si>
  <si>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</si>
  <si>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</si>
  <si>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</si>
  <si>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</si>
  <si>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</si>
  <si>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</si>
  <si>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</si>
  <si>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</si>
  <si>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</si>
  <si>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</si>
  <si>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</si>
  <si>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</si>
  <si>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</si>
  <si>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</si>
  <si>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</si>
  <si>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</si>
  <si>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</si>
  <si>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</si>
  <si>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</si>
  <si>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</si>
  <si>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</si>
  <si>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</si>
  <si>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</si>
  <si>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</si>
  <si>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</si>
  <si>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</si>
  <si>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</si>
  <si>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</si>
  <si>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</si>
  <si>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</si>
  <si>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</si>
  <si>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</si>
  <si>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</si>
  <si>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</si>
  <si>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</si>
  <si>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</si>
  <si>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</si>
  <si>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</si>
  <si>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</si>
  <si>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</si>
  <si>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</si>
  <si>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</si>
  <si>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</si>
  <si>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</si>
  <si>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</si>
  <si>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</si>
  <si>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</si>
  <si>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</si>
  <si>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</si>
  <si>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</si>
  <si>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</si>
  <si>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</si>
  <si>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</si>
  <si>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</si>
  <si>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</si>
  <si>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</si>
  <si>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</si>
  <si>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</si>
  <si>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</si>
  <si>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</si>
  <si>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</si>
  <si>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</si>
  <si>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</si>
  <si>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</si>
  <si>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</si>
  <si>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</si>
  <si>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</si>
  <si>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</si>
  <si>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</si>
  <si>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</si>
  <si>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</si>
  <si>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</si>
  <si>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</si>
  <si>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</si>
  <si>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</si>
  <si>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</si>
  <si>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</si>
  <si>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</si>
  <si>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</si>
  <si>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</si>
  <si>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</si>
  <si>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</si>
  <si>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</si>
  <si>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</si>
  <si>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</si>
  <si>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</si>
  <si>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</si>
  <si>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</si>
  <si>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</si>
  <si>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</si>
  <si>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</si>
  <si>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</si>
  <si>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</si>
  <si>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</si>
  <si>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</si>
  <si>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</si>
  <si>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</si>
  <si>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</si>
  <si>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</si>
  <si>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</si>
  <si>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</si>
  <si>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</si>
  <si>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</si>
  <si>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</si>
  <si>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</si>
  <si>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</si>
  <si>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</si>
  <si>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</si>
  <si>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</si>
  <si>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</si>
  <si>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</si>
  <si>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</si>
  <si>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</si>
  <si>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</si>
  <si>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</si>
  <si>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</si>
  <si>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</si>
  <si>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</si>
  <si>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</si>
  <si>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</si>
  <si>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</si>
  <si>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</si>
  <si>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</si>
  <si>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</si>
  <si>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</si>
  <si>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</si>
  <si>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</si>
  <si>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</si>
  <si>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</si>
  <si>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</si>
  <si>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</si>
  <si>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</si>
  <si>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</si>
  <si>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</si>
  <si>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</si>
  <si>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</si>
  <si>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</si>
  <si>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</si>
  <si>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</si>
  <si>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</si>
  <si>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</si>
  <si>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</si>
  <si>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</si>
  <si>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</si>
  <si>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</si>
  <si>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</si>
  <si>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</si>
  <si>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</si>
  <si>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</si>
  <si>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</si>
  <si>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</si>
  <si>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</si>
  <si>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</si>
  <si>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</si>
  <si>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</si>
  <si>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</si>
  <si>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</si>
  <si>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</si>
  <si>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</si>
  <si>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</si>
  <si>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</si>
  <si>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</si>
  <si>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</si>
  <si>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</si>
  <si>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</si>
  <si>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</si>
  <si>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</si>
  <si>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</si>
  <si>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</si>
  <si>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</si>
  <si>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</si>
  <si>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</si>
  <si>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</si>
  <si>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</si>
  <si>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</si>
  <si>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</si>
  <si>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</si>
  <si>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</si>
  <si>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</si>
  <si>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</si>
  <si>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</si>
  <si>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</si>
  <si>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</si>
  <si>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</si>
  <si>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</si>
  <si>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</si>
  <si>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</si>
  <si>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</si>
  <si>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</si>
  <si>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</si>
  <si>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</si>
  <si>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</si>
  <si>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</si>
  <si>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</si>
  <si>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</si>
  <si>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</si>
  <si>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</si>
  <si>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</si>
  <si>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</si>
  <si>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</si>
  <si>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</si>
  <si>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</si>
  <si>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</si>
  <si>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</si>
  <si>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</si>
  <si>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</si>
  <si>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</si>
  <si>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</si>
  <si>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</si>
  <si>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</si>
  <si>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</si>
  <si>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</si>
  <si>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</si>
  <si>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</si>
  <si>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</si>
  <si>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</si>
  <si>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</si>
  <si>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</si>
  <si>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</si>
  <si>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</si>
  <si>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</si>
  <si>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</si>
  <si>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</si>
  <si>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</si>
  <si>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</si>
  <si>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</si>
  <si>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</si>
  <si>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</si>
  <si>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</si>
  <si>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</si>
  <si>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</si>
  <si>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</si>
  <si>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</si>
  <si>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</si>
  <si>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</si>
  <si>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</si>
  <si>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</si>
  <si>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</si>
  <si>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</si>
  <si>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</si>
  <si>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</si>
  <si>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</si>
  <si>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</si>
  <si>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</si>
  <si>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</si>
  <si>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</si>
  <si>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</si>
  <si>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</si>
  <si>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</si>
  <si>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</si>
  <si>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</si>
  <si>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</si>
  <si>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</si>
  <si>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</si>
  <si>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</si>
  <si>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</si>
  <si>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</si>
  <si>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</si>
  <si>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</si>
  <si>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</si>
  <si>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</si>
  <si>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</si>
  <si>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</si>
  <si>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</si>
  <si>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</si>
  <si>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</si>
  <si>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</si>
  <si>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</si>
  <si>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</si>
  <si>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</si>
  <si>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</si>
  <si>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</si>
  <si>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</si>
  <si>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</si>
  <si>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</si>
  <si>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</si>
  <si>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</si>
  <si>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</si>
  <si>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</si>
  <si>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</si>
  <si>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</si>
  <si>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</si>
  <si>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</si>
  <si>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</si>
  <si>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</si>
  <si>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</si>
  <si>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</si>
  <si>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</si>
  <si>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</si>
  <si>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</si>
  <si>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</si>
  <si>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</si>
  <si>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</si>
  <si>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</si>
  <si>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</si>
  <si>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</si>
  <si>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</si>
  <si>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</si>
  <si>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</si>
  <si>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</si>
  <si>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</si>
  <si>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</si>
  <si>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</si>
  <si>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</si>
  <si>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</si>
  <si>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</si>
  <si>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</si>
  <si>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</si>
  <si>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</si>
  <si>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</si>
  <si>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</si>
  <si>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</si>
  <si>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</si>
  <si>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</si>
  <si>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</si>
  <si>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</si>
  <si>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</si>
  <si>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</si>
  <si>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</si>
  <si>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</si>
  <si>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</si>
  <si>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</si>
  <si>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</si>
  <si>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</si>
  <si>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</si>
  <si>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</si>
  <si>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</si>
  <si>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</si>
  <si>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</si>
  <si>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</si>
  <si>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</si>
  <si>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</si>
  <si>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</si>
  <si>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</si>
  <si>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</si>
  <si>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</si>
  <si>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</si>
  <si>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</si>
  <si>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</si>
  <si>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</si>
  <si>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</si>
  <si>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</si>
  <si>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</si>
  <si>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</si>
  <si>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</si>
  <si>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</si>
  <si>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</si>
  <si>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</si>
  <si>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</si>
  <si>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</si>
  <si>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</si>
  <si>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</si>
  <si>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</si>
  <si>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</si>
  <si>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</si>
  <si>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</si>
  <si>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</si>
  <si>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</si>
  <si>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</si>
  <si>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</si>
  <si>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</si>
  <si>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</si>
  <si>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</si>
  <si>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</si>
  <si>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</si>
  <si>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</si>
  <si>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</si>
  <si>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</si>
  <si>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</si>
  <si>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</si>
  <si>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</si>
  <si>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</si>
  <si>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</si>
  <si>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</si>
  <si>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</si>
  <si>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</si>
  <si>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</si>
  <si>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</si>
  <si>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</si>
  <si>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</si>
  <si>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</si>
  <si>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</si>
  <si>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</si>
  <si>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</si>
  <si>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</si>
  <si>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</si>
  <si>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</si>
  <si>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</si>
  <si>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</si>
  <si>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</si>
  <si>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</si>
  <si>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</si>
  <si>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</si>
  <si>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</si>
  <si>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</si>
  <si>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</si>
  <si>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</si>
  <si>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</si>
  <si>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</si>
  <si>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</si>
  <si>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</si>
  <si>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</si>
  <si>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</si>
  <si>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</si>
  <si>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</si>
  <si>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</si>
  <si>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</si>
  <si>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</si>
  <si>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</si>
  <si>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</si>
  <si>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</si>
  <si>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</si>
  <si>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</si>
  <si>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</si>
  <si>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</si>
  <si>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</si>
  <si>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</si>
  <si>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</si>
  <si>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</si>
  <si>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</si>
  <si>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</si>
  <si>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</si>
  <si>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</si>
  <si>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</si>
  <si>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</si>
  <si>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</si>
  <si>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</si>
  <si>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</si>
  <si>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</si>
  <si>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</si>
  <si>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</si>
  <si>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</si>
  <si>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</si>
  <si>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</si>
  <si>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</si>
  <si>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</si>
  <si>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</si>
  <si>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</si>
  <si>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</si>
  <si>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</si>
  <si>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</si>
  <si>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</si>
  <si>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</si>
  <si>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</si>
  <si>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</si>
  <si>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</si>
  <si>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</si>
  <si>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</si>
  <si>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</si>
  <si>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</si>
  <si>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</si>
  <si>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</si>
  <si>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</si>
  <si>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</si>
  <si>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</si>
  <si>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</si>
  <si>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</si>
  <si>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</si>
  <si>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</si>
  <si>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</si>
  <si>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</si>
  <si>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</si>
  <si>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</si>
  <si>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</si>
  <si>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</si>
  <si>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</si>
  <si>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</si>
  <si>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</si>
  <si>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</si>
  <si>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</si>
  <si>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</si>
  <si>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</si>
  <si>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</si>
  <si>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</si>
  <si>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</si>
  <si>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</si>
  <si>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</si>
  <si>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</si>
  <si>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</si>
  <si>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</si>
  <si>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</si>
  <si>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</si>
  <si>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</si>
  <si>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</si>
  <si>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</si>
  <si>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</si>
  <si>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</si>
  <si>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</si>
  <si>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</si>
  <si>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</si>
  <si>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</si>
  <si>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</si>
  <si>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</si>
  <si>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</si>
  <si>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</si>
  <si>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</si>
  <si>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</si>
  <si>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</si>
  <si>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</si>
  <si>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</si>
  <si>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</si>
  <si>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</si>
  <si>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</si>
  <si>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</si>
  <si>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</si>
  <si>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</si>
  <si>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</si>
  <si>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</si>
  <si>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</si>
  <si>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</si>
  <si>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</si>
  <si>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</si>
  <si>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</si>
  <si>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</si>
  <si>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</si>
  <si>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</si>
  <si>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</si>
  <si>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</si>
  <si>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</si>
  <si>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</si>
  <si>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</si>
  <si>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</si>
  <si>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</si>
  <si>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</si>
  <si>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</si>
  <si>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</si>
  <si>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</si>
  <si>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</si>
  <si>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</si>
  <si>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</si>
  <si>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</si>
  <si>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</si>
  <si>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</si>
  <si>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</si>
  <si>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</si>
  <si>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</si>
  <si>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</si>
  <si>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</si>
  <si>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</si>
  <si>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</si>
  <si>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</si>
  <si>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</si>
  <si>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</si>
  <si>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</si>
  <si>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</si>
  <si>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</si>
  <si>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</si>
  <si>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</si>
  <si>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</si>
  <si>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</si>
  <si>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</si>
  <si>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</si>
  <si>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</si>
  <si>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</si>
  <si>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</si>
  <si>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</si>
  <si>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</si>
  <si>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</si>
  <si>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</si>
  <si>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</si>
  <si>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</si>
  <si>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</si>
  <si>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</si>
  <si>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</si>
  <si>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</si>
  <si>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</si>
  <si>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</si>
  <si>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</si>
  <si>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</si>
  <si>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</si>
  <si>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</si>
  <si>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</si>
  <si>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</si>
  <si>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</si>
  <si>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</si>
  <si>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</si>
  <si>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</si>
  <si>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</si>
  <si>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</si>
  <si>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</si>
  <si>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</si>
  <si>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</si>
  <si>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</si>
  <si>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</si>
  <si>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</si>
  <si>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</si>
  <si>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</si>
  <si>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</si>
  <si>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</si>
  <si>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</si>
  <si>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</si>
  <si>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</si>
  <si>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</si>
  <si>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</si>
  <si>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</si>
  <si>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</si>
  <si>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</si>
  <si>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</si>
  <si>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</si>
  <si>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</si>
  <si>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</si>
  <si>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</si>
  <si>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</si>
  <si>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</si>
  <si>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</si>
  <si>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</si>
  <si>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</si>
  <si>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</si>
  <si>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</si>
  <si>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</si>
  <si>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</si>
  <si>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</si>
  <si>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</si>
  <si>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</si>
  <si>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</si>
  <si>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</si>
  <si>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</si>
  <si>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</si>
  <si>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</si>
  <si>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</si>
  <si>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</si>
  <si>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</si>
  <si>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</si>
  <si>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</si>
  <si>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</si>
  <si>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</si>
  <si>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</si>
  <si>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</si>
  <si>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</si>
  <si>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</si>
  <si>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</si>
  <si>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</si>
  <si>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</si>
  <si>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</si>
  <si>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</si>
  <si>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</si>
  <si>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</si>
  <si>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</si>
  <si>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</si>
  <si>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</si>
  <si>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</si>
  <si>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</si>
  <si>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</si>
  <si>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</si>
  <si>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</si>
  <si>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</si>
  <si>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</si>
  <si>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</si>
  <si>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</si>
  <si>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</si>
  <si>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</si>
  <si>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</si>
  <si>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</si>
  <si>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</si>
  <si>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</si>
  <si>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</si>
  <si>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</si>
  <si>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</si>
  <si>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</si>
  <si>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</si>
  <si>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</si>
  <si>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</si>
  <si>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</si>
  <si>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</si>
  <si>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</si>
  <si>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</si>
  <si>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</si>
  <si>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</si>
  <si>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</si>
  <si>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</si>
  <si>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</si>
  <si>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</si>
  <si>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</si>
  <si>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</si>
  <si>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</si>
  <si>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</si>
  <si>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</si>
  <si>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</si>
  <si>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</si>
  <si>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</si>
  <si>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</si>
  <si>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</si>
  <si>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</si>
  <si>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</si>
  <si>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</si>
  <si>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</si>
  <si>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</si>
  <si>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</si>
  <si>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</si>
  <si>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</si>
  <si>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</si>
  <si>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</si>
  <si>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</si>
  <si>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</si>
  <si>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</si>
  <si>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</si>
  <si>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</si>
  <si>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</si>
  <si>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</si>
  <si>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</si>
  <si>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</si>
  <si>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</si>
  <si>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</si>
  <si>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</si>
  <si>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</si>
  <si>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</si>
  <si>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</si>
  <si>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</si>
  <si>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</si>
  <si>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</si>
  <si>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</si>
  <si>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</si>
  <si>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</si>
  <si>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</si>
  <si>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</si>
  <si>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</si>
  <si>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</si>
  <si>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</si>
  <si>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</si>
  <si>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</si>
  <si>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</si>
  <si>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</si>
  <si>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</si>
  <si>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</si>
  <si>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</si>
  <si>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</si>
  <si>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</si>
  <si>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</si>
  <si>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</si>
  <si>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</si>
  <si>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</si>
  <si>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</si>
  <si>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</si>
  <si>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</si>
  <si>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</si>
  <si>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</si>
  <si>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</si>
  <si>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</si>
  <si>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</si>
  <si>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</si>
  <si>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</si>
  <si>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</si>
  <si>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</si>
  <si>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</si>
  <si>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</si>
  <si>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</si>
  <si>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</si>
  <si>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</si>
  <si>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</si>
  <si>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</si>
  <si>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</si>
  <si>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</si>
  <si>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</si>
  <si>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</si>
  <si>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</si>
  <si>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</si>
  <si>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</si>
  <si>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</si>
  <si>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</si>
  <si>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</si>
  <si>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</si>
  <si>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</si>
  <si>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</si>
  <si>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</si>
  <si>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</si>
  <si>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</si>
  <si>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</si>
  <si>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</si>
  <si>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</si>
  <si>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</si>
  <si>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</si>
  <si>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</si>
  <si>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</si>
  <si>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</si>
  <si>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</si>
  <si>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</si>
  <si>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</si>
  <si>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</si>
  <si>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</si>
  <si>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</si>
  <si>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</si>
  <si>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</si>
  <si>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</si>
  <si>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</si>
  <si>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</si>
  <si>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</si>
  <si>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</si>
  <si>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</si>
  <si>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</si>
  <si>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</si>
  <si>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</si>
  <si>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</si>
  <si>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</si>
  <si>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</si>
  <si>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</si>
  <si>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</si>
  <si>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</si>
  <si>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</si>
  <si>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</si>
  <si>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</si>
  <si>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</si>
  <si>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</si>
  <si>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</si>
  <si>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</si>
  <si>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</si>
  <si>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</si>
  <si>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</si>
  <si>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</si>
  <si>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</si>
  <si>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</si>
  <si>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</si>
  <si>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</si>
  <si>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</si>
  <si>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</si>
  <si>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</si>
  <si>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</si>
  <si>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</si>
  <si>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</si>
  <si>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</si>
  <si>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</si>
  <si>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</si>
  <si>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</si>
  <si>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</si>
  <si>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</si>
  <si>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</si>
  <si>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</si>
  <si>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</si>
  <si>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</si>
  <si>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</si>
  <si>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</si>
  <si>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</si>
  <si>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</si>
  <si>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</si>
  <si>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</si>
  <si>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</si>
  <si>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</si>
  <si>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</si>
  <si>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</si>
  <si>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</si>
  <si>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</si>
  <si>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</si>
  <si>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</si>
  <si>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</si>
  <si>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</si>
  <si>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</si>
  <si>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</si>
  <si>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</si>
  <si>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</si>
  <si>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</si>
  <si>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</si>
  <si>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</si>
  <si>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</si>
  <si>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</si>
  <si>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</si>
  <si>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</si>
  <si>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</si>
  <si>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</si>
  <si>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</si>
  <si>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</si>
  <si>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</si>
  <si>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</si>
  <si>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</si>
  <si>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</si>
  <si>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</si>
  <si>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</si>
  <si>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</si>
  <si>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</si>
  <si>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</si>
  <si>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</si>
  <si>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</si>
  <si>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</si>
  <si>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</si>
  <si>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</si>
  <si>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</si>
  <si>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</si>
  <si>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</si>
  <si>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</si>
  <si>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</si>
  <si>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</si>
  <si>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</si>
  <si>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</si>
  <si>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</si>
  <si>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</si>
  <si>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</si>
  <si>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</si>
  <si>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</si>
  <si>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</si>
  <si>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</si>
  <si>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</si>
  <si>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</si>
  <si>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</si>
  <si>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</si>
  <si>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</si>
  <si>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</si>
  <si>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</si>
  <si>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</si>
  <si>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</si>
  <si>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</si>
  <si>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</si>
  <si>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</si>
  <si>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</si>
  <si>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</si>
  <si>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</si>
  <si>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</si>
  <si>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</si>
  <si>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</si>
  <si>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</si>
  <si>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</si>
  <si>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</si>
  <si>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</si>
  <si>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</si>
  <si>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</si>
  <si>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</si>
  <si>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</si>
  <si>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</si>
  <si>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</si>
  <si>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</si>
  <si>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</si>
  <si>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</si>
  <si>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</si>
  <si>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</si>
  <si>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</si>
  <si>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</si>
  <si>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</si>
  <si>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</si>
  <si>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</si>
  <si>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</si>
  <si>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</si>
  <si>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</si>
  <si>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</si>
  <si>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</si>
  <si>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</si>
  <si>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</si>
  <si>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</si>
  <si>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</si>
  <si>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</si>
  <si>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</si>
  <si>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</si>
  <si>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</si>
  <si>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</si>
  <si>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</si>
  <si>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</si>
  <si>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</si>
  <si>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</si>
  <si>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</si>
  <si>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</si>
  <si>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</si>
  <si>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</si>
  <si>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</si>
  <si>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</si>
  <si>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</si>
  <si>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</si>
  <si>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</si>
  <si>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</si>
  <si>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</si>
  <si>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</si>
  <si>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</si>
  <si>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</si>
  <si>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</si>
  <si>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</si>
  <si>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</si>
  <si>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</si>
  <si>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</si>
  <si>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</si>
  <si>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</si>
  <si>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</si>
  <si>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</si>
  <si>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</si>
  <si>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</si>
  <si>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</si>
  <si>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</si>
  <si>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</si>
  <si>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</si>
  <si>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</si>
  <si>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</si>
  <si>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</si>
  <si>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</si>
  <si>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</si>
  <si>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</si>
  <si>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</si>
  <si>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</si>
  <si>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</si>
  <si>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</si>
  <si>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</si>
  <si>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</si>
  <si>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</si>
  <si>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</si>
  <si>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</si>
  <si>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</si>
  <si>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</si>
  <si>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</si>
  <si>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</si>
  <si>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</si>
  <si>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</si>
  <si>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</si>
  <si>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</si>
  <si>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</si>
  <si>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</si>
  <si>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</si>
  <si>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</si>
  <si>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</si>
  <si>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</si>
  <si>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</si>
  <si>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</si>
  <si>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</si>
  <si>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</si>
  <si>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</si>
  <si>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</si>
  <si>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</si>
  <si>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</si>
  <si>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</si>
  <si>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</si>
  <si>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</si>
  <si>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</si>
  <si>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</si>
  <si>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</si>
  <si>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</si>
  <si>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</si>
  <si>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</si>
  <si>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</si>
  <si>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</si>
  <si>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</si>
  <si>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</si>
  <si>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</si>
  <si>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</si>
  <si>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</si>
  <si>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</si>
  <si>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</si>
  <si>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</si>
  <si>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</si>
  <si>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</si>
  <si>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</si>
  <si>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</si>
  <si>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</si>
  <si>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</si>
  <si>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</si>
  <si>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</si>
  <si>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</si>
  <si>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</si>
  <si>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</si>
  <si>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</si>
  <si>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</si>
  <si>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</si>
  <si>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</si>
  <si>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</si>
  <si>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</si>
  <si>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</si>
  <si>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</si>
  <si>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</si>
  <si>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</si>
  <si>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</si>
  <si>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</si>
  <si>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</si>
  <si>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</si>
  <si>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</si>
  <si>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</si>
  <si>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</si>
  <si>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</si>
  <si>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</si>
  <si>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</si>
  <si>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</si>
  <si>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</si>
  <si>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</si>
  <si>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</si>
  <si>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</si>
  <si>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</si>
  <si>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</si>
  <si>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</si>
  <si>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</si>
  <si>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</si>
  <si>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</si>
  <si>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</si>
  <si>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</si>
  <si>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</si>
  <si>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</si>
  <si>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</si>
  <si>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</si>
  <si>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</si>
  <si>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</si>
  <si>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</si>
  <si>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</si>
  <si>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</si>
  <si>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</si>
  <si>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</si>
  <si>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</si>
  <si>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</si>
  <si>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</si>
  <si>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</si>
  <si>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</si>
  <si>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</si>
  <si>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</si>
  <si>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</si>
  <si>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</si>
  <si>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</si>
  <si>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</si>
  <si>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</si>
  <si>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</si>
  <si>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</si>
  <si>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</si>
  <si>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</si>
  <si>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</si>
  <si>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</si>
  <si>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</si>
  <si>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</si>
  <si>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</si>
  <si>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</si>
  <si>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</si>
  <si>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</si>
  <si>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</si>
  <si>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</si>
  <si>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</si>
  <si>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</si>
  <si>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</si>
  <si>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</si>
  <si>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</si>
  <si>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</si>
  <si>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</si>
  <si>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</si>
  <si>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</si>
  <si>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</si>
  <si>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</si>
  <si>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</si>
  <si>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</si>
  <si>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</si>
  <si>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</si>
  <si>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</si>
  <si>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</si>
  <si>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</si>
  <si>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</si>
  <si>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</si>
  <si>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</si>
  <si>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</si>
  <si>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</si>
  <si>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</si>
  <si>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</si>
  <si>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</si>
  <si>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</si>
  <si>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</si>
  <si>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</si>
  <si>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</si>
  <si>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</si>
  <si>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</si>
  <si>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</si>
  <si>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</si>
  <si>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</si>
  <si>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</si>
  <si>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</si>
  <si>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</si>
  <si>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</si>
  <si>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</si>
  <si>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</si>
  <si>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</si>
  <si>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</si>
  <si>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</si>
  <si>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</si>
  <si>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</si>
  <si>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</si>
  <si>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</si>
  <si>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</si>
  <si>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</si>
  <si>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</si>
  <si>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</si>
  <si>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</si>
  <si>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</si>
  <si>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</si>
  <si>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</si>
  <si>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</si>
  <si>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</si>
  <si>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</si>
  <si>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</si>
  <si>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</si>
  <si>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</si>
  <si>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</si>
  <si>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</si>
  <si>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</si>
  <si>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</si>
  <si>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</si>
  <si>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</si>
  <si>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</si>
  <si>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</si>
  <si>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</si>
  <si>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</si>
  <si>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</si>
  <si>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</si>
  <si>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</si>
  <si>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</si>
  <si>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</si>
  <si>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</si>
  <si>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</si>
  <si>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</si>
  <si>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</si>
  <si>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</si>
  <si>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</si>
  <si>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</si>
  <si>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</si>
  <si>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</si>
  <si>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</si>
  <si>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</si>
  <si>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</si>
  <si>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</si>
  <si>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</si>
  <si>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</si>
  <si>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</si>
  <si>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</si>
  <si>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</si>
  <si>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</si>
  <si>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</si>
  <si>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</si>
  <si>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</si>
  <si>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</si>
  <si>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</si>
  <si>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</si>
  <si>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</si>
  <si>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</si>
  <si>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</si>
  <si>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</si>
  <si>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</si>
  <si>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</si>
  <si>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</si>
  <si>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</si>
  <si>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</si>
  <si>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</si>
  <si>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</si>
  <si>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</si>
  <si>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</si>
  <si>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</si>
  <si>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</si>
  <si>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</si>
  <si>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</si>
  <si>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</si>
  <si>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</si>
  <si>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</si>
  <si>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</si>
  <si>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</si>
  <si>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</si>
  <si>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</si>
  <si>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</si>
  <si>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</si>
  <si>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</si>
  <si>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</si>
  <si>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</si>
  <si>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</si>
  <si>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</si>
  <si>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</si>
  <si>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</si>
  <si>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</si>
  <si>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</si>
  <si>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</si>
  <si>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</si>
  <si>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</si>
  <si>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</si>
  <si>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</si>
  <si>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</si>
  <si>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</si>
  <si>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</si>
  <si>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</si>
  <si>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</si>
  <si>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</si>
  <si>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</si>
  <si>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</si>
  <si>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</si>
  <si>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</si>
  <si>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</si>
  <si>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</si>
  <si>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</si>
  <si>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</si>
  <si>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</si>
  <si>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</si>
  <si>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</si>
  <si>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</si>
  <si>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</si>
  <si>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</si>
  <si>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</si>
  <si>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</si>
  <si>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</si>
  <si>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</si>
  <si>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</si>
  <si>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</si>
  <si>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</si>
  <si>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</si>
  <si>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</si>
  <si>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</si>
  <si>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</si>
  <si>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</si>
  <si>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</si>
  <si>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</si>
  <si>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</si>
  <si>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</si>
  <si>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</si>
  <si>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</si>
  <si>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</si>
  <si>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</si>
  <si>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</si>
  <si>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</si>
  <si>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</si>
  <si>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</si>
  <si>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</si>
  <si>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</si>
  <si>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</si>
  <si>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</si>
  <si>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</si>
  <si>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</si>
  <si>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</si>
  <si>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</si>
  <si>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</si>
  <si>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</si>
  <si>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</si>
  <si>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</si>
  <si>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</si>
  <si>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</si>
  <si>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</si>
  <si>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</si>
  <si>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</si>
  <si>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</si>
  <si>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</si>
  <si>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</si>
  <si>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</si>
  <si>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</si>
  <si>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</si>
  <si>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</si>
  <si>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</si>
  <si>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</si>
  <si>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</si>
  <si>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</si>
  <si>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</si>
  <si>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</si>
  <si>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</si>
  <si>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</si>
  <si>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</si>
  <si>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</si>
  <si>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</si>
  <si>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</si>
  <si>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</si>
  <si>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</si>
  <si>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</si>
  <si>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</si>
  <si>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</si>
  <si>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</si>
  <si>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</si>
  <si>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</si>
  <si>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</si>
  <si>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</si>
  <si>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</si>
  <si>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</si>
  <si>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</si>
  <si>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</si>
  <si>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</si>
  <si>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</si>
  <si>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</si>
  <si>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</si>
  <si>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</si>
  <si>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</si>
  <si>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</si>
  <si>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</si>
  <si>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</si>
  <si>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</si>
  <si>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</si>
  <si>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</si>
  <si>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</si>
  <si>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</si>
  <si>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</si>
  <si>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</si>
  <si>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</si>
  <si>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</si>
  <si>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</si>
  <si>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</si>
  <si>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</si>
  <si>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</si>
  <si>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</si>
  <si>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</si>
  <si>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</si>
  <si>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</si>
  <si>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</si>
  <si>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</si>
  <si>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</si>
  <si>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</si>
  <si>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</si>
  <si>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</si>
  <si>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</si>
  <si>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</si>
  <si>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</si>
  <si>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</si>
  <si>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</si>
  <si>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</si>
  <si>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</si>
  <si>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</si>
  <si>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</si>
  <si>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</si>
  <si>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</si>
  <si>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</si>
  <si>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</si>
  <si>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</si>
  <si>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</si>
  <si>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</si>
  <si>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</si>
  <si>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</si>
  <si>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</si>
  <si>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</si>
  <si>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</si>
  <si>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</si>
  <si>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</si>
  <si>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</si>
  <si>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</si>
  <si>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</si>
  <si>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</si>
  <si>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</si>
  <si>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</si>
  <si>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</si>
  <si>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</si>
  <si>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</si>
  <si>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</si>
  <si>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</si>
  <si>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</si>
  <si>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</si>
  <si>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</si>
  <si>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</si>
  <si>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</si>
  <si>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</si>
  <si>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</si>
  <si>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</si>
  <si>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</si>
  <si>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</si>
  <si>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</si>
  <si>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</si>
  <si>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</si>
  <si>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</si>
  <si>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</si>
  <si>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</si>
  <si>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</si>
  <si>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</si>
  <si>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</si>
  <si>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</si>
  <si>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</si>
  <si>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</si>
  <si>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</si>
  <si>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</si>
  <si>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</si>
  <si>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</si>
  <si>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</si>
  <si>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</si>
  <si>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</si>
  <si>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</si>
  <si>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</si>
  <si>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</si>
  <si>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</si>
  <si>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</si>
  <si>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</si>
  <si>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</si>
  <si>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</si>
  <si>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</si>
  <si>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</si>
  <si>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</si>
  <si>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</si>
  <si>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</si>
  <si>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</si>
  <si>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</si>
  <si>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</si>
  <si>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</si>
  <si>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</si>
  <si>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</si>
  <si>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</si>
  <si>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</si>
  <si>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</si>
  <si>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</si>
  <si>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</si>
  <si>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</si>
  <si>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</si>
  <si>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</si>
  <si>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</si>
  <si>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</si>
  <si>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</si>
  <si>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</si>
  <si>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</si>
  <si>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</si>
  <si>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</si>
  <si>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</si>
  <si>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</si>
  <si>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</si>
  <si>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</si>
  <si>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</si>
  <si>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</si>
  <si>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</si>
  <si>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</si>
  <si>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</si>
  <si>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</si>
  <si>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</si>
  <si>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</si>
  <si>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</si>
  <si>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</si>
  <si>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</si>
  <si>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</si>
  <si>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</si>
  <si>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</si>
  <si>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</si>
  <si>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</si>
  <si>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</si>
  <si>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</si>
  <si>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</si>
  <si>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</si>
  <si>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</si>
  <si>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</si>
  <si>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</si>
  <si>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</si>
  <si>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</si>
  <si>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</si>
  <si>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</si>
  <si>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</si>
  <si>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</si>
  <si>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</si>
  <si>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</si>
  <si>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</si>
  <si>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</si>
  <si>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</si>
  <si>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</si>
  <si>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</si>
  <si>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</si>
  <si>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</si>
  <si>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</si>
  <si>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</si>
  <si>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</si>
  <si>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</si>
  <si>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</si>
  <si>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</si>
  <si>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</si>
  <si>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</si>
  <si>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</si>
  <si>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</si>
  <si>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</si>
  <si>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</si>
  <si>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</si>
  <si>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</si>
  <si>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</si>
  <si>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</si>
  <si>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</si>
  <si>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</si>
  <si>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</si>
  <si>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</si>
  <si>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</si>
  <si>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</si>
  <si>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</si>
  <si>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</si>
  <si>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</si>
  <si>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</si>
  <si>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</si>
  <si>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</si>
  <si>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</si>
  <si>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</si>
  <si>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</si>
  <si>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</si>
  <si>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</si>
  <si>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</si>
  <si>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</si>
  <si>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</si>
  <si>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</si>
  <si>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</si>
  <si>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</si>
  <si>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</si>
  <si>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</si>
  <si>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</si>
  <si>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</si>
  <si>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</si>
  <si>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</si>
  <si>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</si>
  <si>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</si>
  <si>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</si>
  <si>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</si>
  <si>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</si>
  <si>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</si>
  <si>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</si>
  <si>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</si>
  <si>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</si>
  <si>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</si>
  <si>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</si>
  <si>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</si>
  <si>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</si>
  <si>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</si>
  <si>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</si>
  <si>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</si>
  <si>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</si>
  <si>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</si>
  <si>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</si>
  <si>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</si>
  <si>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</si>
  <si>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</si>
  <si>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</si>
  <si>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</si>
  <si>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</si>
  <si>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</si>
  <si>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</si>
  <si>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</si>
  <si>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</si>
  <si>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</si>
  <si>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</si>
  <si>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</si>
  <si>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</si>
  <si>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</si>
  <si>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</si>
  <si>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</si>
  <si>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</si>
  <si>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</si>
  <si>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</si>
  <si>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</si>
  <si>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</si>
  <si>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</si>
  <si>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</si>
  <si>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</si>
  <si>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</si>
  <si>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</si>
  <si>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</si>
  <si>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</si>
  <si>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</si>
  <si>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</si>
  <si>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</si>
  <si>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</si>
  <si>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</si>
  <si>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</si>
  <si>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</si>
  <si>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</si>
  <si>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</si>
  <si>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</si>
  <si>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</si>
  <si>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</si>
  <si>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</si>
  <si>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</si>
  <si>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</si>
  <si>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</si>
  <si>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</si>
  <si>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</si>
  <si>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</si>
  <si>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</si>
  <si>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</si>
  <si>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</si>
  <si>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</si>
  <si>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</si>
  <si>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</si>
  <si>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</si>
  <si>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</si>
  <si>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</si>
  <si>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</si>
  <si>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</si>
  <si>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</si>
  <si>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</si>
  <si>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</si>
  <si>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</si>
  <si>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</si>
  <si>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</si>
  <si>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</si>
  <si>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</si>
  <si>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</si>
  <si>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</si>
  <si>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</si>
  <si>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</si>
  <si>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</si>
  <si>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</si>
  <si>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</si>
  <si>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</si>
  <si>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</si>
  <si>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</si>
  <si>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</si>
  <si>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</si>
  <si>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</si>
  <si>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</si>
  <si>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</si>
  <si>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</si>
  <si>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</si>
  <si>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</si>
  <si>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</si>
  <si>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</si>
  <si>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</si>
  <si>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</si>
  <si>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</si>
  <si>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</si>
  <si>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</si>
  <si>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</si>
  <si>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</si>
  <si>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</si>
  <si>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</si>
  <si>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</si>
  <si>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</si>
  <si>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</si>
  <si>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</si>
  <si>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</si>
  <si>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</si>
  <si>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</si>
  <si>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</si>
  <si>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</si>
  <si>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</si>
  <si>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</si>
  <si>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</si>
  <si>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</si>
  <si>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</si>
  <si>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</si>
  <si>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</si>
  <si>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</si>
  <si>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</si>
  <si>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</si>
  <si>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</si>
  <si>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</si>
  <si>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</si>
  <si>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</si>
  <si>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</si>
  <si>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</si>
  <si>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</si>
  <si>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</si>
  <si>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</si>
  <si>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</si>
  <si>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</si>
  <si>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</si>
  <si>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</si>
  <si>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</si>
  <si>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</si>
  <si>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</si>
  <si>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</si>
  <si>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</si>
  <si>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</si>
  <si>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</si>
  <si>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</si>
  <si>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</si>
  <si>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</si>
  <si>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</si>
  <si>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</si>
  <si>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</si>
  <si>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</si>
  <si>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</si>
  <si>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</si>
  <si>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</si>
  <si>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</si>
  <si>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</si>
  <si>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</si>
  <si>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</si>
  <si>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</si>
  <si>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</si>
  <si>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</si>
  <si>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</si>
  <si>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</si>
  <si>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</si>
  <si>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</si>
  <si>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</si>
  <si>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</si>
  <si>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</si>
  <si>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</si>
  <si>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</si>
  <si>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</si>
  <si>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</si>
  <si>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</si>
  <si>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</si>
  <si>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</si>
  <si>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</si>
  <si>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</si>
  <si>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</si>
  <si>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</si>
  <si>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</si>
  <si>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</si>
  <si>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</si>
  <si>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</si>
  <si>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</si>
  <si>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</si>
  <si>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</si>
  <si>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</si>
  <si>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</si>
  <si>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</si>
  <si>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</si>
  <si>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</si>
  <si>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</si>
  <si>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</si>
  <si>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</si>
  <si>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</si>
  <si>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</si>
  <si>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</si>
  <si>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</si>
  <si>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</si>
  <si>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</si>
  <si>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</si>
  <si>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</si>
  <si>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</si>
  <si>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</si>
  <si>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</si>
  <si>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</si>
  <si>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</si>
  <si>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</si>
  <si>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</si>
  <si>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</si>
  <si>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</si>
  <si>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</si>
  <si>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</si>
  <si>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</si>
  <si>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</si>
  <si>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</si>
  <si>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</si>
  <si>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</si>
  <si>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</si>
  <si>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</si>
  <si>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</si>
  <si>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</si>
  <si>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</si>
  <si>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</si>
  <si>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</si>
  <si>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</si>
  <si>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</si>
  <si>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</si>
  <si>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</si>
  <si>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</si>
  <si>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</si>
  <si>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</si>
  <si>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</si>
  <si>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</si>
  <si>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</si>
  <si>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</si>
  <si>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</si>
  <si>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</si>
  <si>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</si>
  <si>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</si>
  <si>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</si>
  <si>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</si>
  <si>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</si>
  <si>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</si>
  <si>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</si>
  <si>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</si>
  <si>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</si>
  <si>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</si>
  <si>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</si>
  <si>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</si>
  <si>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</si>
  <si>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</si>
  <si>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</si>
  <si>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</si>
  <si>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</si>
  <si>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</si>
  <si>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</si>
  <si>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</si>
  <si>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</si>
  <si>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</si>
  <si>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</si>
  <si>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</si>
  <si>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</si>
  <si>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</si>
  <si>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</si>
  <si>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</si>
  <si>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</si>
  <si>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</si>
  <si>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</si>
  <si>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</si>
  <si>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</si>
  <si>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</si>
  <si>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</si>
  <si>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</si>
  <si>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</si>
  <si>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</si>
  <si>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</si>
  <si>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</si>
  <si>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</si>
  <si>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</si>
  <si>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</si>
  <si>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</si>
  <si>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</si>
  <si>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</si>
  <si>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</si>
  <si>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</si>
  <si>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</si>
  <si>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</si>
  <si>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</si>
  <si>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</si>
  <si>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</si>
  <si>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</si>
  <si>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</si>
  <si>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</si>
  <si>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</si>
  <si>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</si>
  <si>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</si>
  <si>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</si>
  <si>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</si>
  <si>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</si>
  <si>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</si>
  <si>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</si>
  <si>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</si>
  <si>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</si>
  <si>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</si>
  <si>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</si>
  <si>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</si>
  <si>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</si>
  <si>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</si>
  <si>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</si>
  <si>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</si>
  <si>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</si>
  <si>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</si>
  <si>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</si>
  <si>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</si>
  <si>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</si>
  <si>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</si>
  <si>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</si>
  <si>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</si>
  <si>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</si>
  <si>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</si>
  <si>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</si>
  <si>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</si>
  <si>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</si>
  <si>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</si>
  <si>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</si>
  <si>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</si>
  <si>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</si>
  <si>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</si>
  <si>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</si>
  <si>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</si>
  <si>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</si>
  <si>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</si>
  <si>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</si>
  <si>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</si>
  <si>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</si>
  <si>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</si>
  <si>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</si>
  <si>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</si>
  <si>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</si>
  <si>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</si>
  <si>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</si>
  <si>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</si>
  <si>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</si>
  <si>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</si>
  <si>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</si>
  <si>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</si>
  <si>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</si>
  <si>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</si>
  <si>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</si>
  <si>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</si>
  <si>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</si>
  <si>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</si>
  <si>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</si>
  <si>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</si>
  <si>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</si>
  <si>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</si>
  <si>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</si>
  <si>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</si>
  <si>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</si>
  <si>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</si>
  <si>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</si>
  <si>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</si>
  <si>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</si>
  <si>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</si>
  <si>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</si>
  <si>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</si>
  <si>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</si>
  <si>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</si>
  <si>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</si>
  <si>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</si>
  <si>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</si>
  <si>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</si>
  <si>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</si>
  <si>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</si>
  <si>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</si>
  <si>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</si>
  <si>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</si>
  <si>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</si>
  <si>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</si>
  <si>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</si>
  <si>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</si>
  <si>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</si>
  <si>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</si>
  <si>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</si>
  <si>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</si>
  <si>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</si>
  <si>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</si>
  <si>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</si>
  <si>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</si>
  <si>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</si>
  <si>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</si>
  <si>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</si>
  <si>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</si>
  <si>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</si>
  <si>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</si>
  <si>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</si>
  <si>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</si>
  <si>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</si>
  <si>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</si>
  <si>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</si>
  <si>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</si>
  <si>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</si>
  <si>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</si>
  <si>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</si>
  <si>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</si>
  <si>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</si>
  <si>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</si>
  <si>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</si>
  <si>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</si>
  <si>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</si>
  <si>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</si>
  <si>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</si>
  <si>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</si>
  <si>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</si>
  <si>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</si>
  <si>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</si>
  <si>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</si>
  <si>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</si>
  <si>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</si>
  <si>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</si>
  <si>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</si>
  <si>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</si>
  <si>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</si>
  <si>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</si>
  <si>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</si>
  <si>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</si>
  <si>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</si>
  <si>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</si>
  <si>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</si>
  <si>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</si>
  <si>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</si>
  <si>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</si>
  <si>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</si>
  <si>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</si>
  <si>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</si>
  <si>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</si>
  <si>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</si>
  <si>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</si>
  <si>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</si>
  <si>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</si>
  <si>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</si>
  <si>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</si>
  <si>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</si>
  <si>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</si>
  <si>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</si>
  <si>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</si>
  <si>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</si>
  <si>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</si>
  <si>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</si>
  <si>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</si>
  <si>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</si>
  <si>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</si>
  <si>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</si>
  <si>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</si>
  <si>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</si>
  <si>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</si>
  <si>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</si>
  <si>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</si>
  <si>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</si>
  <si>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</si>
  <si>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</si>
  <si>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</si>
  <si>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</si>
  <si>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</si>
  <si>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</si>
  <si>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</si>
  <si>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</si>
  <si>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</si>
  <si>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</si>
  <si>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</si>
  <si>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</si>
  <si>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</si>
  <si>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</si>
  <si>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</si>
  <si>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</si>
  <si>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</si>
  <si>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</si>
  <si>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</si>
  <si>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</si>
  <si>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</si>
  <si>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</si>
  <si>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</si>
  <si>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</si>
  <si>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</si>
  <si>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</si>
  <si>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</si>
  <si>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</si>
  <si>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</si>
  <si>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</si>
  <si>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</si>
  <si>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</si>
  <si>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</si>
  <si>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</si>
  <si>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</si>
  <si>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</si>
  <si>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</si>
  <si>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</si>
  <si>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</si>
  <si>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</si>
  <si>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</si>
  <si>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</si>
  <si>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</si>
  <si>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</si>
  <si>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</si>
  <si>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</si>
  <si>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</si>
  <si>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</si>
  <si>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</si>
  <si>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</si>
  <si>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</si>
  <si>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</si>
  <si>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</si>
  <si>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</si>
  <si>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</si>
  <si>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</si>
  <si>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</si>
  <si>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</si>
  <si>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</si>
  <si>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</si>
  <si>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</si>
  <si>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</si>
  <si>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</si>
  <si>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</si>
  <si>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</si>
  <si>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</si>
  <si>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</si>
  <si>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</si>
  <si>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</si>
  <si>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</si>
  <si>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</si>
  <si>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</si>
  <si>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</si>
  <si>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</si>
  <si>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</si>
  <si>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</si>
  <si>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</si>
  <si>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</si>
  <si>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</si>
  <si>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</si>
  <si>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</si>
  <si>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</si>
  <si>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</si>
  <si>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</si>
  <si>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</si>
  <si>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</si>
  <si>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</si>
  <si>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</si>
  <si>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</si>
  <si>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</si>
  <si>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</si>
  <si>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</si>
  <si>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</si>
  <si>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</si>
  <si>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</si>
  <si>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</si>
  <si>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</si>
  <si>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</si>
  <si>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</si>
  <si>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</si>
  <si>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</si>
  <si>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</si>
  <si>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</si>
  <si>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</si>
  <si>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</si>
  <si>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</si>
  <si>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</si>
  <si>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</si>
  <si>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</si>
  <si>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</si>
  <si>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</si>
  <si>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</si>
  <si>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</si>
  <si>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</si>
  <si>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</si>
  <si>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</si>
  <si>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</si>
  <si>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</si>
  <si>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</si>
  <si>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</si>
  <si>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</si>
  <si>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</si>
  <si>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</si>
  <si>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</si>
  <si>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</si>
  <si>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</si>
  <si>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</si>
  <si>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</si>
  <si>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</si>
  <si>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</si>
  <si>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</si>
  <si>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</si>
  <si>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</si>
  <si>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</si>
  <si>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</si>
  <si>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</si>
  <si>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</si>
  <si>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</si>
  <si>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</si>
  <si>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</si>
  <si>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</si>
  <si>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</si>
  <si>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</si>
  <si>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</si>
  <si>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</si>
  <si>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</si>
  <si>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</si>
  <si>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</si>
  <si>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</si>
  <si>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</si>
  <si>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</si>
  <si>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</si>
  <si>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</si>
  <si>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</si>
  <si>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</si>
  <si>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</si>
  <si>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</si>
  <si>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</si>
  <si>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</si>
  <si>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</si>
  <si>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</si>
  <si>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</si>
  <si>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</si>
  <si>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</si>
  <si>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</si>
  <si>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</si>
  <si>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</si>
  <si>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</si>
  <si>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</si>
  <si>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</si>
  <si>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</si>
  <si>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</si>
  <si>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</si>
  <si>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</si>
  <si>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</si>
  <si>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</si>
  <si>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</si>
  <si>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</si>
  <si>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</si>
  <si>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</si>
  <si>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</si>
  <si>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</si>
  <si>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</si>
  <si>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</si>
  <si>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</si>
  <si>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</si>
  <si>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</si>
  <si>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</si>
  <si>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</si>
  <si>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</si>
  <si>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</si>
  <si>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</si>
  <si>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</si>
  <si>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</si>
  <si>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</si>
  <si>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</si>
  <si>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</si>
  <si>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</si>
  <si>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</si>
  <si>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</si>
  <si>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</si>
  <si>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</si>
  <si>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</si>
  <si>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</si>
  <si>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</si>
  <si>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</si>
  <si>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</si>
  <si>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</si>
  <si>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</si>
  <si>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</si>
  <si>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</si>
  <si>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</si>
  <si>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</si>
  <si>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</si>
  <si>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</si>
  <si>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</si>
  <si>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</si>
  <si>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</si>
  <si>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</si>
  <si>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</si>
  <si>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</si>
  <si>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</si>
  <si>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</si>
  <si>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</si>
  <si>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</si>
  <si>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</si>
  <si>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</si>
  <si>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</si>
  <si>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</si>
  <si>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</si>
  <si>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</si>
  <si>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</si>
  <si>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</si>
  <si>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</si>
  <si>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</si>
  <si>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</si>
  <si>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</si>
  <si>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</si>
  <si>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</si>
  <si>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</si>
  <si>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</si>
  <si>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</si>
  <si>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</si>
  <si>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</si>
  <si>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</si>
  <si>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</si>
  <si>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</si>
  <si>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</si>
  <si>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</si>
  <si>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</si>
  <si>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</si>
  <si>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</si>
  <si>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</si>
  <si>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</si>
  <si>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</si>
  <si>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</si>
  <si>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</si>
  <si>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</si>
  <si>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</si>
  <si>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</si>
  <si>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</si>
  <si>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</si>
  <si>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</si>
  <si>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</si>
  <si>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</si>
  <si>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</si>
  <si>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</si>
  <si>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</si>
  <si>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</si>
  <si>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</si>
  <si>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</si>
  <si>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</si>
  <si>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</si>
  <si>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</si>
  <si>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</si>
  <si>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</si>
  <si>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</si>
  <si>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</si>
  <si>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</si>
  <si>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</si>
  <si>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</si>
  <si>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</si>
  <si>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</si>
  <si>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</si>
  <si>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</si>
  <si>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</si>
  <si>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</si>
  <si>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</si>
  <si>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</si>
  <si>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</si>
  <si>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</si>
  <si>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</si>
  <si>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</si>
  <si>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</si>
  <si>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</si>
  <si>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</si>
  <si>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</si>
  <si>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</si>
  <si>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</si>
  <si>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</si>
  <si>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</si>
  <si>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</si>
  <si>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</si>
  <si>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</si>
  <si>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</si>
  <si>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</si>
  <si>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</si>
  <si>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</si>
  <si>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</si>
  <si>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</si>
  <si>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</si>
  <si>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</si>
  <si>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</si>
  <si>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</si>
  <si>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</si>
  <si>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</si>
  <si>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</si>
  <si>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</si>
  <si>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</si>
  <si>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</si>
  <si>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</si>
  <si>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</si>
  <si>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</si>
  <si>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</si>
  <si>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</si>
  <si>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</si>
  <si>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</si>
  <si>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</si>
  <si>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</si>
  <si>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</si>
  <si>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</si>
  <si>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</si>
  <si>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</si>
  <si>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</si>
  <si>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</si>
  <si>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</si>
  <si>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</si>
  <si>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</si>
  <si>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</si>
  <si>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</si>
  <si>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</si>
  <si>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</si>
  <si>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</si>
  <si>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</si>
  <si>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</si>
  <si>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</si>
  <si>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</si>
  <si>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</si>
  <si>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</si>
  <si>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</si>
  <si>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</si>
  <si>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</si>
  <si>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</si>
  <si>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</si>
  <si>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</si>
  <si>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</si>
  <si>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</si>
  <si>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</si>
  <si>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</si>
  <si>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</si>
  <si>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</si>
  <si>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</si>
  <si>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</si>
  <si>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</si>
  <si>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</si>
  <si>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</si>
  <si>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</si>
  <si>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</si>
  <si>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</si>
  <si>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</si>
  <si>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</si>
  <si>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</si>
  <si>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</si>
  <si>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</si>
  <si>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</si>
  <si>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</si>
  <si>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</si>
  <si>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</si>
  <si>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</si>
  <si>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</si>
  <si>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</si>
  <si>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</si>
  <si>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</si>
  <si>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</si>
  <si>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</si>
  <si>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</si>
  <si>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</si>
  <si>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</si>
  <si>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</si>
  <si>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</si>
  <si>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</si>
  <si>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</si>
  <si>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</si>
  <si>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</si>
  <si>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</si>
  <si>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</si>
  <si>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</si>
  <si>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</si>
  <si>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</si>
  <si>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</si>
  <si>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</si>
  <si>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</si>
  <si>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</si>
  <si>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</si>
  <si>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</si>
  <si>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</si>
  <si>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</si>
  <si>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</si>
  <si>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</si>
  <si>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</si>
  <si>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</si>
  <si>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</si>
  <si>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</si>
  <si>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</si>
  <si>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</si>
  <si>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</si>
  <si>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</si>
  <si>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</si>
  <si>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</si>
  <si>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</si>
  <si>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</si>
  <si>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</si>
  <si>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</si>
  <si>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</si>
  <si>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</si>
  <si>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</si>
  <si>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</si>
  <si>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</si>
  <si>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</si>
  <si>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</si>
  <si>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</si>
  <si>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</si>
  <si>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</si>
  <si>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</si>
  <si>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</si>
  <si>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</si>
  <si>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</si>
  <si>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</si>
  <si>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</si>
  <si>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</si>
  <si>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</si>
  <si>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</si>
  <si>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</si>
  <si>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</si>
  <si>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</si>
  <si>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</si>
  <si>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</si>
  <si>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</si>
  <si>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</si>
  <si>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</si>
  <si>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</si>
  <si>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</si>
  <si>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</si>
  <si>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</si>
  <si>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</si>
  <si>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</si>
  <si>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</si>
  <si>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</si>
  <si>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</si>
  <si>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</si>
  <si>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</si>
  <si>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</si>
  <si>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</si>
  <si>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</si>
  <si>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</si>
  <si>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</si>
  <si>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</si>
  <si>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</si>
  <si>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</si>
  <si>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</si>
  <si>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</si>
  <si>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</si>
  <si>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</si>
  <si>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</si>
  <si>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</si>
  <si>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</si>
  <si>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</si>
  <si>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</si>
  <si>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</si>
  <si>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</si>
  <si>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</si>
  <si>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</si>
  <si>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</si>
  <si>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</si>
  <si>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</si>
  <si>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</si>
  <si>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</si>
  <si>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</si>
  <si>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</si>
  <si>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</si>
  <si>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</si>
  <si>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</si>
  <si>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</si>
  <si>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</si>
  <si>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</si>
  <si>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</si>
  <si>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</si>
  <si>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</si>
  <si>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</si>
  <si>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</si>
  <si>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</si>
  <si>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</si>
  <si>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</si>
  <si>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</si>
  <si>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</si>
  <si>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</si>
  <si>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</si>
  <si>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</si>
  <si>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</si>
  <si>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</si>
  <si>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</si>
  <si>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</si>
  <si>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</si>
  <si>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</si>
  <si>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</si>
  <si>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</si>
  <si>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</si>
  <si>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</si>
  <si>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</si>
  <si>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</si>
  <si>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</si>
  <si>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</si>
  <si>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</si>
  <si>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</si>
  <si>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</si>
  <si>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</si>
  <si>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</si>
  <si>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</si>
  <si>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</si>
  <si>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</si>
  <si>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</si>
  <si>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</si>
  <si>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</si>
  <si>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</si>
  <si>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</si>
  <si>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</si>
  <si>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</si>
  <si>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</si>
  <si>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</si>
  <si>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</si>
  <si>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</si>
  <si>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</si>
  <si>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</si>
  <si>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</si>
  <si>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</si>
  <si>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</si>
  <si>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</si>
  <si>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</si>
  <si>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</si>
  <si>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</si>
  <si>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</si>
  <si>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</si>
  <si>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</si>
  <si>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</si>
  <si>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</si>
  <si>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</si>
  <si>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</si>
  <si>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</si>
  <si>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</si>
  <si>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</si>
  <si>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</si>
  <si>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</si>
  <si>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</si>
  <si>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</si>
  <si>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</si>
  <si>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</si>
  <si>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</si>
  <si>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</si>
  <si>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</si>
  <si>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</si>
  <si>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</si>
  <si>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</si>
  <si>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</si>
  <si>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</si>
  <si>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</si>
  <si>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</si>
  <si>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</si>
  <si>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</si>
  <si>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</si>
  <si>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</si>
  <si>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</si>
  <si>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</si>
  <si>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</si>
  <si>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</si>
  <si>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</si>
  <si>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</si>
  <si>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</si>
  <si>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</si>
  <si>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</si>
  <si>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</si>
  <si>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</si>
  <si>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</si>
  <si>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</si>
  <si>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</si>
  <si>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</si>
  <si>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</si>
  <si>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</si>
  <si>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</si>
  <si>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</si>
  <si>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</si>
  <si>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</si>
  <si>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</si>
  <si>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</si>
  <si>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</si>
  <si>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</si>
  <si>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</si>
  <si>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</si>
  <si>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</si>
  <si>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</si>
  <si>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</si>
  <si>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</si>
  <si>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</si>
  <si>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</si>
  <si>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</si>
  <si>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</si>
  <si>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</si>
  <si>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</si>
  <si>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</si>
  <si>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</si>
  <si>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</si>
  <si>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</si>
  <si>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</si>
  <si>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</si>
  <si>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</si>
  <si>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</si>
  <si>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</si>
  <si>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</si>
  <si>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</si>
  <si>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</si>
  <si>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</si>
  <si>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</si>
  <si>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</si>
  <si>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</si>
  <si>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</si>
  <si>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</si>
  <si>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</si>
  <si>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</si>
  <si>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</si>
  <si>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</si>
  <si>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</si>
  <si>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</si>
  <si>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</si>
  <si>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</si>
  <si>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</si>
  <si>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</si>
  <si>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</si>
  <si>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</si>
  <si>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</si>
  <si>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</si>
  <si>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</si>
  <si>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</si>
  <si>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</si>
  <si>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</si>
  <si>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</si>
  <si>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</si>
  <si>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</si>
  <si>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</si>
  <si>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</si>
  <si>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</si>
  <si>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</si>
  <si>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</si>
  <si>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</si>
  <si>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</si>
  <si>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</si>
  <si>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</si>
  <si>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</si>
  <si>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</si>
  <si>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</si>
  <si>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</si>
  <si>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</si>
  <si>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</si>
  <si>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</si>
  <si>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</si>
  <si>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</si>
  <si>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</si>
  <si>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</si>
  <si>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</si>
  <si>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</si>
  <si>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</si>
  <si>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</si>
  <si>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</si>
  <si>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</si>
  <si>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</si>
  <si>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</si>
  <si>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</si>
  <si>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</si>
  <si>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</si>
  <si>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</si>
  <si>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</si>
  <si>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</si>
  <si>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</si>
  <si>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</si>
  <si>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</si>
  <si>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</si>
  <si>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</si>
  <si>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</si>
  <si>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</si>
  <si>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</si>
  <si>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</si>
  <si>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</si>
  <si>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</si>
  <si>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</si>
  <si>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</si>
  <si>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</si>
  <si>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</si>
  <si>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</si>
  <si>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</si>
  <si>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</si>
  <si>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</si>
  <si>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</si>
  <si>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</si>
  <si>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</si>
  <si>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</si>
  <si>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</si>
  <si>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</si>
  <si>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</si>
  <si>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</si>
  <si>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</si>
  <si>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</si>
  <si>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</si>
  <si>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</si>
  <si>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</si>
  <si>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</si>
  <si>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</si>
  <si>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</si>
  <si>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</si>
  <si>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</si>
  <si>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</si>
  <si>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</si>
  <si>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</si>
  <si>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</si>
  <si>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</si>
  <si>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</si>
  <si>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</si>
  <si>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</si>
  <si>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</si>
  <si>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</si>
  <si>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</si>
  <si>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</si>
  <si>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</si>
  <si>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</si>
  <si>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</si>
  <si>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</si>
  <si>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</si>
  <si>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</si>
  <si>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</si>
  <si>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</si>
  <si>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</si>
  <si>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</si>
  <si>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</si>
  <si>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</si>
  <si>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</si>
  <si>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</si>
  <si>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</si>
  <si>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</si>
  <si>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</si>
  <si>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</si>
  <si>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</si>
  <si>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</si>
  <si>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</si>
  <si>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</si>
  <si>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</si>
  <si>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</si>
  <si>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</si>
  <si>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</si>
  <si>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</si>
  <si>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</si>
  <si>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</si>
  <si>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</si>
  <si>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</si>
  <si>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</si>
  <si>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</si>
  <si>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</si>
  <si>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</si>
  <si>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</si>
  <si>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</si>
  <si>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</si>
  <si>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</si>
  <si>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</si>
  <si>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</si>
  <si>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</si>
  <si>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</si>
  <si>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</si>
  <si>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</si>
  <si>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</si>
  <si>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</si>
  <si>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</si>
  <si>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</si>
  <si>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</si>
  <si>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</si>
  <si>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</si>
  <si>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</si>
  <si>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</si>
  <si>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</si>
  <si>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</si>
  <si>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</si>
  <si>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</si>
  <si>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</si>
  <si>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</si>
  <si>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</si>
  <si>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</si>
  <si>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</si>
  <si>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</si>
  <si>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</si>
  <si>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</si>
  <si>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</si>
  <si>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</si>
  <si>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</si>
  <si>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</si>
  <si>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</si>
  <si>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</si>
  <si>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</si>
  <si>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</si>
  <si>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</si>
  <si>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</si>
  <si>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</si>
  <si>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</si>
  <si>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</si>
  <si>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</si>
  <si>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</si>
  <si>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</si>
  <si>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</si>
  <si>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</si>
  <si>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</si>
  <si>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</si>
  <si>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</si>
  <si>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</si>
  <si>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</si>
  <si>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</si>
  <si>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</si>
  <si>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</si>
  <si>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</si>
  <si>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</si>
  <si>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</si>
  <si>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</si>
  <si>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</si>
  <si>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</si>
  <si>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</si>
  <si>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</si>
  <si>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</si>
  <si>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</si>
  <si>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</si>
  <si>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</si>
  <si>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</si>
  <si>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</si>
  <si>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</si>
  <si>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</si>
  <si>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</si>
  <si>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</si>
  <si>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</si>
  <si>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</si>
  <si>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</si>
  <si>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</si>
  <si>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</si>
  <si>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</si>
  <si>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</si>
  <si>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</si>
  <si>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</si>
  <si>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</si>
  <si>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</si>
  <si>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</si>
  <si>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</si>
  <si>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</si>
  <si>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</si>
  <si>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</si>
  <si>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</si>
  <si>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</si>
  <si>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</si>
  <si>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</si>
  <si>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</si>
  <si>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</si>
  <si>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</si>
  <si>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</si>
  <si>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</si>
  <si>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</si>
  <si>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</si>
  <si>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</si>
  <si>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</si>
  <si>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</si>
  <si>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</si>
  <si>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</si>
  <si>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</si>
  <si>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</si>
  <si>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</si>
  <si>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</si>
  <si>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</si>
  <si>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</si>
  <si>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</si>
  <si>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</si>
  <si>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</si>
  <si>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</si>
  <si>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</si>
  <si>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</si>
  <si>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</si>
  <si>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</si>
  <si>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</si>
  <si>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</si>
  <si>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</si>
  <si>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</si>
  <si>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</si>
  <si>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</si>
  <si>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</si>
  <si>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</si>
  <si>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</si>
  <si>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</si>
  <si>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</si>
  <si>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</si>
  <si>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</si>
  <si>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</si>
  <si>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</si>
  <si>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</si>
  <si>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</si>
  <si>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</si>
  <si>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</si>
  <si>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</si>
  <si>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</si>
  <si>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</si>
  <si>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</si>
  <si>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</si>
  <si>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</si>
  <si>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</si>
  <si>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</si>
  <si>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</si>
  <si>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</si>
  <si>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</si>
  <si>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</si>
  <si>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</si>
  <si>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</si>
  <si>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</si>
  <si>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</si>
  <si>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</si>
  <si>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</si>
  <si>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</si>
  <si>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</si>
  <si>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</si>
  <si>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</si>
  <si>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</si>
  <si>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</si>
  <si>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</si>
  <si>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</si>
  <si>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</si>
  <si>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</si>
  <si>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</si>
  <si>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</si>
  <si>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</si>
  <si>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</si>
  <si>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</si>
  <si>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</si>
  <si>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</si>
  <si>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</si>
  <si>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</si>
  <si>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</si>
  <si>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</si>
  <si>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</si>
  <si>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</si>
  <si>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</si>
  <si>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</si>
  <si>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</si>
  <si>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</si>
  <si>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</si>
  <si>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</si>
  <si>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</si>
  <si>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</si>
  <si>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</si>
  <si>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</si>
  <si>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</si>
  <si>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</si>
  <si>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</si>
  <si>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</si>
  <si>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</si>
  <si>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</si>
  <si>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</si>
  <si>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</si>
  <si>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</si>
  <si>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</si>
  <si>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</si>
  <si>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</si>
  <si>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</si>
  <si>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</si>
  <si>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</si>
  <si>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</si>
  <si>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</si>
  <si>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</si>
  <si>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</si>
  <si>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</si>
  <si>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</si>
  <si>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</si>
  <si>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</si>
  <si>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</si>
  <si>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</si>
  <si>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</si>
  <si>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</si>
  <si>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</si>
  <si>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</si>
  <si>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</si>
  <si>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</si>
  <si>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</si>
  <si>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</si>
  <si>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</si>
  <si>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</si>
  <si>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</si>
  <si>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</si>
  <si>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</si>
  <si>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</si>
  <si>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</si>
  <si>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</si>
  <si>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</si>
  <si>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</si>
  <si>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</si>
  <si>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</si>
  <si>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</si>
  <si>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</si>
  <si>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</si>
  <si>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</si>
  <si>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</si>
  <si>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</si>
  <si>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</si>
  <si>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</si>
  <si>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</si>
  <si>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</si>
  <si>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</si>
  <si>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</si>
  <si>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</si>
  <si>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</si>
  <si>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</si>
  <si>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</si>
  <si>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</si>
  <si>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</si>
  <si>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</si>
  <si>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</si>
  <si>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</si>
  <si>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</si>
  <si>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</si>
  <si>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</si>
  <si>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</si>
  <si>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</si>
  <si>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</si>
  <si>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</si>
  <si>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</si>
  <si>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</si>
  <si>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</si>
  <si>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</si>
  <si>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</si>
  <si>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</si>
  <si>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</si>
  <si>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</si>
  <si>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</si>
  <si>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</si>
  <si>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</si>
  <si>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</si>
  <si>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</si>
  <si>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</si>
  <si>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</si>
  <si>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</si>
  <si>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</si>
  <si>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</si>
  <si>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</si>
  <si>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</si>
  <si>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</si>
  <si>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</si>
  <si>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</si>
  <si>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</si>
  <si>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</si>
  <si>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</si>
  <si>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</si>
  <si>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</si>
  <si>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</si>
  <si>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</si>
  <si>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</si>
  <si>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</si>
  <si>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</si>
  <si>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</si>
  <si>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</si>
  <si>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</si>
  <si>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</si>
  <si>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</si>
  <si>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</si>
  <si>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</si>
  <si>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</si>
  <si>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</si>
  <si>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</si>
  <si>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</si>
  <si>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</si>
  <si>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</si>
  <si>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</si>
  <si>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</si>
  <si>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</si>
  <si>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</si>
  <si>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</si>
  <si>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</si>
  <si>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</si>
  <si>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</si>
  <si>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</si>
  <si>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</si>
  <si>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</si>
  <si>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</si>
  <si>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</si>
  <si>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</si>
  <si>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</si>
  <si>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</si>
  <si>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</si>
  <si>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</si>
  <si>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</si>
  <si>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</si>
  <si>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</si>
  <si>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</si>
  <si>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</si>
  <si>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</si>
  <si>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</si>
  <si>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</si>
  <si>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</si>
  <si>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</si>
  <si>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</si>
  <si>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</si>
  <si>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</si>
  <si>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</si>
  <si>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</si>
  <si>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</si>
  <si>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</si>
  <si>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</si>
  <si>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</si>
  <si>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</si>
  <si>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</si>
  <si>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</si>
  <si>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</si>
  <si>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</si>
  <si>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</si>
  <si>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</si>
  <si>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</si>
  <si>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</si>
  <si>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</si>
  <si>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</si>
  <si>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</si>
  <si>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</si>
  <si>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</si>
  <si>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</si>
  <si>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</si>
  <si>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</si>
  <si>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</si>
  <si>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</si>
  <si>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</si>
  <si>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</si>
  <si>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</si>
  <si>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</si>
  <si>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</si>
  <si>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</si>
  <si>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</si>
  <si>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</si>
  <si>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</si>
  <si>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</si>
  <si>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</si>
  <si>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</si>
  <si>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</si>
  <si>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</si>
  <si>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</si>
  <si>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</si>
  <si>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</si>
  <si>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</si>
  <si>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</si>
  <si>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</si>
  <si>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</si>
  <si>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</si>
  <si>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</si>
  <si>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</si>
  <si>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</si>
  <si>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</si>
  <si>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</si>
  <si>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</si>
  <si>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</si>
  <si>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</si>
  <si>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</si>
  <si>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</si>
  <si>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</si>
  <si>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</si>
  <si>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</si>
  <si>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</si>
  <si>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</si>
  <si>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</si>
  <si>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</si>
  <si>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</si>
  <si>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</si>
  <si>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</si>
  <si>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</si>
  <si>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</si>
  <si>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</si>
  <si>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</si>
  <si>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</si>
  <si>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</si>
  <si>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</si>
  <si>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</si>
  <si>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</si>
  <si>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</si>
  <si>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</si>
  <si>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</si>
  <si>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</si>
  <si>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</si>
  <si>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</si>
  <si>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</si>
  <si>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</si>
  <si>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</si>
  <si>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</si>
  <si>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</si>
  <si>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</si>
  <si>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</si>
  <si>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</si>
  <si>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</si>
  <si>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</si>
  <si>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</si>
  <si>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</si>
  <si>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</si>
  <si>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</si>
  <si>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</si>
  <si>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</si>
  <si>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</si>
  <si>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</si>
  <si>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</si>
  <si>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</si>
  <si>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</si>
  <si>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</si>
  <si>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</si>
  <si>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</si>
  <si>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</si>
  <si>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</si>
  <si>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</si>
  <si>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</si>
  <si>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</si>
  <si>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</si>
  <si>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</si>
  <si>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</si>
  <si>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</si>
  <si>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</si>
  <si>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</si>
  <si>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</si>
  <si>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</si>
  <si>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</si>
  <si>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</si>
  <si>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</si>
  <si>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</si>
  <si>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</si>
  <si>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</si>
  <si>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</si>
  <si>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</si>
  <si>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</si>
  <si>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</si>
  <si>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</si>
  <si>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</si>
  <si>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</si>
  <si>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</si>
  <si>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</si>
  <si>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</si>
  <si>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</si>
  <si>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</si>
  <si>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</si>
  <si>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</si>
  <si>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</si>
  <si>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</si>
  <si>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</si>
  <si>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</si>
  <si>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</si>
  <si>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</si>
  <si>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</si>
  <si>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</si>
  <si>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</si>
  <si>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</si>
  <si>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</si>
  <si>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</si>
  <si>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</si>
  <si>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</si>
  <si>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</si>
  <si>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</si>
  <si>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</si>
  <si>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</si>
  <si>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</si>
  <si>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</si>
  <si>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</si>
  <si>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</si>
  <si>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</si>
  <si>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</si>
  <si>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</si>
  <si>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</si>
  <si>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</si>
  <si>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</si>
  <si>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</si>
  <si>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</si>
  <si>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</si>
  <si>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</si>
  <si>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</si>
  <si>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</si>
  <si>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</si>
  <si>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</si>
  <si>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</si>
  <si>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</si>
  <si>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</si>
  <si>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</si>
  <si>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</si>
  <si>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</si>
  <si>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</si>
  <si>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</si>
  <si>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</si>
  <si>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</si>
  <si>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</si>
  <si>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</si>
  <si>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</si>
  <si>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</si>
  <si>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</si>
  <si>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</si>
  <si>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</si>
  <si>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</si>
  <si>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</si>
  <si>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</si>
  <si>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</si>
  <si>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</si>
  <si>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</si>
  <si>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</si>
  <si>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</si>
  <si>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</si>
  <si>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</si>
  <si>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</si>
  <si>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</si>
  <si>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</si>
  <si>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</si>
  <si>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</si>
  <si>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</si>
  <si>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</si>
  <si>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</si>
  <si>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</si>
  <si>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</si>
  <si>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</si>
  <si>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</si>
  <si>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</si>
  <si>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</si>
  <si>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</si>
  <si>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</si>
  <si>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</si>
  <si>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</si>
  <si>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</si>
  <si>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</si>
  <si>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</si>
  <si>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</si>
  <si>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</si>
  <si>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</si>
  <si>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</si>
  <si>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</si>
  <si>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</si>
  <si>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</si>
  <si>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</si>
  <si>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</si>
  <si>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</si>
  <si>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</si>
  <si>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</si>
  <si>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</si>
  <si>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</si>
  <si>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</si>
  <si>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</si>
  <si>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</si>
  <si>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</si>
  <si>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</si>
  <si>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</si>
  <si>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</si>
  <si>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</si>
  <si>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</si>
  <si>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</si>
  <si>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</si>
  <si>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</si>
  <si>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</si>
  <si>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</si>
  <si>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</si>
  <si>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</si>
  <si>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</si>
  <si>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</si>
  <si>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</si>
  <si>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</si>
  <si>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</si>
  <si>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</si>
  <si>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</si>
  <si>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</si>
  <si>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</si>
  <si>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</si>
  <si>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</si>
  <si>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</si>
  <si>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</si>
  <si>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</si>
  <si>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</si>
  <si>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</si>
  <si>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</si>
  <si>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</si>
  <si>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</si>
  <si>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</si>
  <si>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</si>
  <si>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</si>
  <si>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</si>
  <si>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</si>
  <si>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</si>
  <si>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</si>
  <si>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</si>
  <si>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</si>
  <si>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</si>
  <si>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</si>
  <si>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</si>
  <si>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</si>
  <si>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</si>
  <si>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</si>
  <si>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</si>
  <si>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</si>
  <si>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</si>
  <si>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</si>
  <si>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</si>
  <si>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</si>
  <si>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</si>
  <si>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</si>
  <si>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</si>
  <si>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</si>
  <si>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</si>
  <si>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</si>
  <si>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</si>
  <si>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</si>
  <si>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</si>
  <si>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</si>
  <si>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</si>
  <si>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</si>
  <si>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</si>
  <si>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</si>
  <si>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</si>
  <si>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</si>
  <si>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</si>
  <si>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</si>
  <si>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</si>
  <si>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</si>
  <si>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</si>
  <si>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</si>
  <si>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</si>
  <si>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</si>
  <si>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</si>
  <si>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</si>
  <si>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</si>
  <si>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</si>
  <si>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</si>
  <si>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</si>
  <si>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</si>
  <si>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</si>
  <si>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</si>
  <si>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</si>
  <si>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</si>
  <si>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</si>
  <si>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</si>
  <si>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</si>
  <si>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</si>
  <si>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</si>
  <si>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</si>
  <si>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</si>
  <si>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</si>
  <si>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</si>
  <si>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</si>
  <si>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</si>
  <si>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</si>
  <si>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</si>
  <si>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</si>
  <si>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</si>
  <si>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</si>
  <si>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</si>
  <si>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</si>
  <si>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</si>
  <si>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</si>
  <si>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</si>
  <si>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</si>
  <si>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</si>
  <si>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</si>
  <si>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</si>
  <si>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</si>
  <si>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</si>
  <si>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</si>
  <si>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</si>
  <si>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</si>
  <si>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</si>
  <si>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</si>
  <si>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</si>
  <si>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</si>
  <si>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</si>
  <si>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</si>
  <si>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</si>
  <si>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</si>
  <si>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</si>
  <si>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</si>
  <si>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</si>
  <si>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</si>
  <si>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</si>
  <si>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</si>
  <si>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</si>
  <si>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</si>
  <si>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</si>
  <si>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</si>
  <si>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</si>
  <si>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</si>
  <si>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</si>
  <si>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</si>
  <si>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</si>
  <si>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</si>
  <si>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</si>
  <si>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</si>
  <si>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</si>
  <si>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</si>
  <si>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</si>
  <si>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</si>
  <si>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</si>
  <si>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</si>
  <si>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</si>
  <si>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</si>
  <si>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</si>
  <si>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</si>
  <si>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</si>
  <si>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</si>
  <si>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</si>
  <si>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</si>
  <si>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</si>
  <si>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</si>
  <si>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</si>
  <si>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</si>
  <si>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</si>
  <si>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</si>
  <si>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</si>
  <si>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</si>
  <si>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</si>
  <si>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</si>
  <si>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</si>
  <si>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</si>
  <si>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</si>
  <si>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</si>
  <si>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</si>
  <si>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</si>
  <si>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</si>
  <si>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</si>
  <si>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</si>
  <si>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</si>
  <si>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</si>
  <si>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</si>
  <si>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</si>
  <si>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</si>
  <si>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</si>
  <si>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</si>
  <si>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</si>
  <si>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</si>
  <si>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</si>
  <si>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</si>
  <si>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</si>
  <si>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</si>
  <si>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</si>
  <si>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</si>
  <si>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</si>
  <si>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</si>
  <si>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</si>
  <si>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</si>
  <si>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</si>
  <si>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</si>
  <si>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</si>
  <si>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</si>
  <si>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</si>
  <si>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</si>
  <si>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</si>
  <si>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</si>
  <si>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</si>
  <si>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</si>
  <si>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</si>
  <si>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</si>
  <si>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</si>
  <si>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</si>
  <si>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</si>
  <si>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</si>
  <si>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</si>
  <si>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</si>
  <si>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</si>
  <si>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</si>
  <si>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</si>
  <si>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</si>
  <si>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</si>
  <si>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</si>
  <si>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</si>
  <si>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</si>
  <si>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</si>
  <si>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</si>
  <si>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</si>
  <si>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</si>
  <si>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</si>
  <si>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</si>
  <si>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</si>
  <si>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</si>
  <si>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</si>
  <si>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</si>
  <si>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</si>
  <si>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</si>
  <si>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</si>
  <si>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</si>
  <si>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</si>
  <si>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</si>
  <si>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</si>
  <si>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</si>
  <si>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</si>
  <si>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</si>
  <si>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</si>
  <si>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</si>
  <si>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</si>
  <si>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</si>
  <si>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</si>
  <si>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</si>
  <si>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</si>
  <si>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</si>
  <si>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</si>
  <si>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</si>
  <si>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</si>
  <si>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</si>
  <si>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</si>
  <si>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</si>
  <si>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</si>
  <si>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</si>
  <si>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</si>
  <si>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</si>
  <si>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</si>
  <si>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</si>
  <si>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</si>
  <si>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</si>
  <si>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</si>
  <si>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</si>
  <si>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</si>
  <si>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</si>
  <si>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</si>
  <si>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</si>
  <si>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</si>
  <si>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</si>
  <si>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</si>
  <si>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</si>
  <si>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</si>
  <si>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</si>
  <si>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</si>
  <si>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</si>
  <si>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</si>
  <si>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</si>
  <si>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</si>
  <si>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</si>
  <si>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</si>
  <si>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</si>
  <si>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</si>
  <si>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</si>
  <si>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</si>
  <si>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</si>
  <si>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</si>
  <si>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</si>
  <si>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</si>
  <si>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</si>
  <si>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</si>
  <si>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</si>
  <si>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</si>
  <si>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</si>
  <si>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</si>
  <si>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</si>
  <si>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</si>
  <si>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</si>
  <si>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</si>
  <si>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</si>
  <si>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</si>
  <si>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</si>
  <si>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</si>
  <si>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</si>
  <si>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</si>
  <si>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</si>
  <si>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</si>
  <si>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</si>
  <si>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</si>
  <si>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</si>
  <si>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</si>
  <si>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</si>
  <si>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</si>
  <si>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</si>
  <si>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</si>
  <si>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</si>
  <si>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</si>
  <si>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</si>
  <si>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</si>
  <si>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</si>
  <si>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</si>
  <si>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</si>
  <si>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</si>
  <si>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</si>
  <si>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</si>
  <si>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</si>
  <si>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</si>
  <si>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</si>
  <si>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</si>
  <si>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</si>
  <si>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</si>
  <si>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</si>
  <si>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</si>
  <si>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</si>
  <si>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</si>
  <si>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</si>
  <si>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</si>
  <si>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</si>
  <si>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</si>
  <si>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</si>
  <si>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</si>
  <si>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</si>
  <si>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</si>
  <si>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</si>
  <si>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</si>
  <si>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</si>
  <si>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</si>
  <si>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</si>
  <si>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</si>
  <si>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</si>
  <si>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</si>
  <si>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</si>
  <si>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</si>
  <si>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</si>
  <si>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</si>
  <si>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</si>
  <si>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</si>
  <si>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</si>
  <si>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</si>
  <si>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</si>
  <si>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</si>
  <si>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</si>
  <si>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</si>
  <si>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</si>
  <si>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</si>
  <si>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</si>
  <si>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</si>
  <si>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</si>
  <si>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</si>
  <si>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</si>
  <si>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</si>
  <si>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</si>
  <si>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</si>
  <si>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</si>
  <si>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</si>
  <si>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</si>
  <si>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</si>
  <si>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</si>
  <si>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</si>
  <si>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</si>
  <si>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</si>
  <si>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</si>
  <si>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</si>
  <si>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</si>
  <si>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</si>
  <si>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</si>
  <si>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</si>
  <si>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</si>
  <si>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</si>
  <si>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</si>
  <si>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</si>
  <si>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</si>
  <si>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</si>
  <si>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</si>
  <si>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</si>
  <si>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</si>
  <si>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</si>
  <si>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</si>
  <si>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</si>
  <si>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</si>
  <si>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</si>
  <si>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</si>
  <si>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</si>
  <si>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</si>
  <si>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</si>
  <si>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</si>
  <si>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</si>
  <si>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</si>
  <si>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</si>
  <si>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</si>
  <si>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</si>
  <si>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</si>
  <si>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</si>
  <si>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</si>
  <si>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</si>
  <si>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</si>
  <si>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</si>
  <si>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</si>
  <si>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</si>
  <si>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</si>
  <si>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</si>
  <si>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</si>
  <si>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</si>
  <si>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</si>
  <si>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</si>
  <si>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</si>
  <si>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</si>
  <si>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</si>
  <si>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</si>
  <si>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</si>
  <si>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</si>
  <si>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</si>
  <si>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</si>
  <si>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</si>
  <si>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</si>
  <si>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</si>
  <si>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</si>
  <si>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</si>
  <si>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</si>
  <si>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</si>
  <si>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</si>
  <si>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</si>
  <si>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</si>
  <si>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</si>
  <si>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</si>
  <si>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</si>
  <si>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</si>
  <si>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</si>
  <si>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</si>
  <si>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</si>
  <si>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</si>
  <si>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</si>
  <si>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</si>
  <si>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</si>
  <si>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</si>
  <si>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</si>
  <si>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</si>
  <si>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</si>
  <si>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</si>
  <si>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</si>
  <si>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</si>
  <si>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</si>
  <si>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</si>
  <si>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</si>
  <si>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</si>
  <si>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</si>
  <si>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</si>
  <si>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</si>
  <si>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</si>
  <si>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</si>
  <si>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</si>
  <si>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</si>
  <si>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</si>
  <si>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</si>
  <si>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</si>
  <si>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</si>
  <si>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</si>
  <si>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</si>
  <si>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</si>
  <si>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</si>
  <si>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</si>
  <si>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</si>
  <si>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</si>
  <si>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</si>
  <si>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</si>
  <si>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</si>
  <si>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</si>
  <si>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</si>
  <si>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</si>
  <si>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</si>
  <si>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</si>
  <si>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</si>
  <si>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</si>
  <si>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</si>
  <si>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</si>
  <si>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</si>
  <si>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</si>
  <si>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</si>
  <si>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</si>
  <si>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</si>
  <si>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</si>
  <si>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</si>
  <si>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</si>
  <si>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</si>
  <si>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</si>
  <si>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</si>
  <si>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</si>
  <si>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</si>
  <si>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</si>
  <si>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</si>
  <si>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</si>
  <si>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</si>
  <si>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</si>
  <si>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</si>
  <si>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</si>
  <si>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</si>
  <si>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</si>
  <si>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</si>
  <si>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</si>
  <si>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</si>
  <si>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</si>
  <si>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</si>
  <si>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</si>
  <si>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</si>
  <si>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</si>
  <si>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</si>
  <si>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</si>
  <si>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</si>
  <si>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</si>
  <si>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</si>
  <si>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</si>
  <si>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</si>
  <si>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</si>
  <si>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</si>
  <si>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</si>
  <si>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</si>
  <si>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</si>
  <si>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</si>
  <si>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</si>
  <si>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</si>
  <si>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</si>
  <si>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</si>
  <si>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</si>
  <si>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</si>
  <si>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</si>
  <si>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</si>
  <si>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</si>
  <si>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</si>
  <si>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</si>
  <si>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</si>
  <si>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</si>
  <si>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</si>
  <si>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</si>
  <si>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</si>
  <si>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</si>
  <si>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</si>
  <si>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</si>
  <si>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</si>
  <si>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</si>
  <si>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</si>
  <si>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</si>
  <si>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</si>
  <si>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</si>
  <si>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</si>
  <si>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</si>
  <si>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</si>
  <si>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</si>
  <si>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</si>
  <si>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</si>
  <si>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</si>
  <si>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</si>
  <si>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</si>
  <si>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</si>
  <si>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</si>
  <si>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</si>
  <si>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</si>
  <si>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</si>
  <si>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</si>
  <si>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</si>
  <si>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</si>
  <si>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</si>
  <si>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</si>
  <si>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</si>
  <si>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</si>
  <si>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</si>
  <si>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</si>
  <si>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</si>
  <si>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</si>
  <si>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</si>
  <si>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</si>
  <si>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</si>
  <si>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</si>
  <si>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</si>
  <si>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</si>
  <si>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</si>
  <si>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</si>
  <si>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</si>
  <si>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</si>
  <si>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</si>
  <si>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</si>
  <si>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</si>
  <si>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</si>
  <si>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</si>
  <si>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</si>
  <si>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</si>
  <si>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</si>
  <si>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</si>
  <si>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</si>
  <si>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</si>
  <si>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</si>
  <si>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</si>
  <si>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</si>
  <si>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</si>
  <si>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</si>
  <si>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</si>
  <si>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</si>
  <si>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</si>
  <si>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</si>
  <si>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</si>
  <si>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</si>
  <si>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</si>
  <si>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</si>
  <si>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</si>
  <si>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</si>
  <si>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</si>
  <si>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</si>
  <si>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</si>
  <si>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</si>
  <si>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</si>
  <si>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</si>
  <si>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</si>
  <si>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</si>
  <si>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</si>
  <si>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</si>
  <si>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</si>
  <si>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</si>
  <si>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</si>
  <si>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</si>
  <si>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</si>
  <si>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</si>
  <si>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</si>
  <si>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</si>
  <si>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</si>
  <si>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</si>
  <si>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</si>
  <si>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</si>
  <si>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</si>
  <si>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</si>
  <si>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</si>
  <si>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</si>
  <si>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</si>
  <si>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</si>
  <si>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</si>
  <si>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</si>
  <si>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</si>
  <si>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</si>
  <si>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</si>
  <si>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</si>
  <si>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</si>
  <si>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</si>
  <si>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</si>
  <si>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</si>
  <si>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</si>
  <si>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</si>
  <si>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</si>
  <si>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</si>
  <si>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</si>
  <si>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</si>
  <si>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</si>
  <si>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</si>
  <si>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</si>
  <si>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</si>
  <si>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</si>
  <si>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</si>
  <si>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</si>
  <si>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</si>
  <si>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</si>
  <si>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</si>
  <si>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</si>
  <si>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</si>
  <si>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</si>
  <si>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</si>
  <si>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</si>
  <si>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</si>
  <si>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</si>
  <si>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</si>
  <si>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</si>
  <si>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</si>
  <si>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</si>
  <si>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</si>
  <si>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</si>
  <si>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</si>
  <si>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</si>
  <si>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</si>
  <si>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</si>
  <si>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</si>
  <si>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</si>
  <si>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</si>
  <si>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</si>
  <si>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</si>
  <si>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</si>
  <si>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</si>
  <si>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</si>
  <si>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</si>
  <si>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</si>
  <si>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</si>
  <si>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</si>
  <si>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</si>
  <si>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</si>
  <si>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</si>
  <si>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</si>
  <si>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</si>
  <si>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</si>
  <si>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</si>
  <si>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</si>
  <si>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</si>
  <si>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</si>
  <si>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</si>
  <si>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</si>
  <si>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</si>
  <si>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</si>
  <si>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</si>
  <si>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</si>
  <si>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</si>
  <si>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</si>
  <si>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</si>
  <si>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</si>
  <si>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</si>
  <si>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</si>
  <si>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</si>
  <si>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</si>
  <si>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</si>
  <si>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</si>
  <si>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</si>
  <si>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</si>
  <si>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</si>
  <si>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</si>
  <si>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</si>
  <si>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</si>
  <si>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</si>
  <si>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</si>
  <si>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</si>
  <si>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</si>
  <si>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</si>
  <si>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</si>
  <si>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</si>
  <si>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</si>
  <si>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</si>
  <si>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</si>
  <si>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</si>
  <si>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</si>
  <si>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</si>
  <si>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</si>
  <si>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</si>
  <si>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</si>
  <si>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</si>
  <si>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</si>
  <si>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</si>
  <si>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</si>
  <si>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</si>
  <si>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</si>
  <si>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</si>
  <si>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</si>
  <si>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</si>
  <si>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</si>
  <si>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</si>
  <si>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</si>
  <si>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</si>
  <si>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</si>
  <si>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</si>
  <si>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</si>
  <si>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</si>
  <si>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</si>
  <si>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</si>
  <si>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</si>
  <si>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</si>
  <si>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</si>
  <si>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</si>
  <si>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</si>
  <si>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</si>
  <si>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</si>
  <si>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</si>
  <si>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</si>
  <si>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</si>
  <si>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</si>
  <si>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</si>
  <si>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</si>
  <si>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</si>
  <si>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</si>
  <si>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</si>
  <si>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</si>
  <si>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</si>
  <si>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</si>
  <si>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</si>
  <si>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</si>
  <si>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</si>
  <si>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</si>
  <si>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</si>
  <si>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</si>
  <si>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</si>
  <si>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</si>
  <si>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</si>
  <si>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</si>
  <si>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</si>
  <si>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</si>
  <si>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</si>
  <si>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</si>
  <si>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</si>
  <si>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</si>
  <si>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</si>
  <si>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</si>
  <si>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</si>
  <si>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</si>
  <si>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</si>
  <si>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</si>
  <si>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</si>
  <si>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</si>
  <si>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</si>
  <si>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</si>
  <si>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</si>
  <si>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</si>
  <si>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</si>
  <si>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</si>
  <si>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</si>
  <si>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</si>
  <si>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</si>
  <si>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</si>
  <si>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</si>
  <si>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</si>
  <si>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</si>
  <si>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</si>
  <si>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</si>
  <si>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</si>
  <si>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</si>
  <si>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</si>
  <si>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</si>
  <si>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</si>
  <si>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</si>
  <si>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</si>
  <si>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</si>
  <si>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</si>
  <si>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</si>
  <si>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</si>
  <si>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</si>
  <si>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</si>
  <si>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</si>
  <si>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</si>
  <si>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</si>
  <si>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</si>
  <si>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</si>
  <si>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</si>
  <si>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</si>
  <si>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</si>
  <si>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</si>
  <si>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</si>
  <si>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</si>
  <si>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</si>
  <si>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</si>
  <si>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</si>
  <si>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</si>
  <si>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</si>
  <si>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</si>
  <si>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</si>
  <si>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</si>
  <si>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</si>
  <si>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</si>
  <si>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</si>
  <si>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</si>
  <si>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</si>
  <si>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</si>
  <si>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</si>
  <si>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</si>
  <si>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</si>
  <si>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</si>
  <si>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</si>
  <si>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</si>
  <si>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</si>
  <si>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</si>
  <si>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</si>
  <si>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</si>
  <si>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</si>
  <si>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</si>
  <si>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</si>
  <si>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</si>
  <si>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</si>
  <si>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</si>
  <si>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</si>
  <si>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</si>
  <si>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</si>
  <si>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</si>
  <si>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</si>
  <si>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</si>
  <si>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</si>
  <si>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</si>
  <si>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</si>
  <si>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</si>
  <si>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</si>
  <si>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</si>
  <si>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</si>
  <si>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</si>
  <si>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</si>
  <si>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</si>
  <si>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</si>
  <si>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</si>
  <si>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</si>
  <si>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</si>
  <si>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</si>
  <si>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</si>
  <si>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</si>
  <si>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</si>
  <si>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</si>
  <si>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</si>
  <si>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</si>
  <si>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</si>
  <si>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</si>
  <si>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</si>
  <si>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</si>
  <si>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</si>
  <si>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</si>
  <si>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</si>
  <si>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</si>
  <si>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</si>
  <si>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</si>
  <si>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</si>
  <si>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</si>
  <si>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</si>
  <si>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</si>
  <si>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</si>
  <si>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</si>
  <si>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</si>
  <si>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</si>
  <si>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</si>
  <si>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</si>
  <si>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</si>
  <si>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</si>
  <si>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</si>
  <si>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</si>
  <si>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</si>
  <si>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</si>
  <si>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</si>
  <si>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</si>
  <si>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</si>
  <si>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</si>
  <si>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</si>
  <si>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</si>
  <si>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</si>
  <si>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</si>
  <si>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</si>
  <si>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</si>
  <si>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</si>
  <si>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</si>
  <si>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</si>
  <si>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</si>
  <si>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</si>
  <si>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</si>
  <si>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</si>
  <si>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</si>
  <si>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</si>
  <si>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</si>
  <si>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</si>
  <si>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</si>
  <si>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</si>
  <si>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</si>
  <si>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</si>
  <si>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</si>
  <si>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</si>
  <si>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</si>
  <si>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</si>
  <si>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</si>
  <si>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</si>
  <si>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</si>
  <si>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</si>
  <si>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</si>
  <si>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</si>
  <si>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</si>
  <si>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</si>
  <si>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</si>
  <si>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</si>
  <si>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</si>
  <si>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</si>
  <si>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</si>
  <si>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</si>
  <si>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</si>
  <si>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</si>
  <si>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</si>
  <si>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</si>
  <si>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</si>
  <si>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</si>
  <si>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</si>
  <si>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</si>
  <si>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</si>
  <si>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</si>
  <si>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</si>
  <si>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</si>
  <si>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</si>
  <si>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</si>
  <si>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</si>
  <si>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</si>
  <si>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</si>
  <si>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</si>
  <si>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</si>
  <si>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</si>
  <si>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</si>
  <si>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</si>
  <si>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</si>
  <si>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</si>
  <si>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</si>
  <si>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</si>
  <si>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</si>
  <si>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</si>
  <si>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</si>
  <si>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</si>
  <si>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</si>
  <si>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</si>
  <si>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</si>
  <si>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</si>
  <si>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</si>
  <si>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</si>
  <si>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</si>
  <si>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</si>
  <si>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</si>
  <si>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</si>
  <si>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</si>
  <si>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</si>
  <si>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</si>
  <si>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</si>
  <si>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</si>
  <si>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</si>
  <si>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</si>
  <si>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</si>
  <si>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</si>
  <si>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</si>
  <si>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</si>
  <si>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</si>
  <si>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</si>
  <si>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</si>
  <si>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</si>
  <si>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</si>
  <si>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</si>
  <si>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</si>
  <si>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</si>
  <si>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</si>
  <si>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</si>
  <si>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</si>
  <si>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</si>
  <si>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</si>
  <si>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</si>
  <si>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</si>
  <si>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</si>
  <si>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</si>
  <si>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</si>
  <si>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</si>
  <si>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</si>
  <si>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</si>
  <si>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</si>
  <si>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</si>
  <si>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</si>
  <si>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</si>
  <si>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</si>
  <si>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</si>
  <si>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</si>
  <si>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</si>
  <si>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</si>
  <si>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</si>
  <si>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</si>
  <si>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</si>
  <si>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</si>
  <si>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</si>
  <si>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</si>
  <si>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</si>
  <si>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</si>
  <si>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</si>
  <si>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</si>
  <si>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</si>
  <si>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</si>
  <si>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</si>
  <si>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</si>
  <si>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</si>
  <si>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</si>
  <si>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</si>
  <si>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</si>
  <si>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</si>
  <si>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</si>
  <si>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</si>
  <si>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</si>
  <si>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</si>
  <si>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</si>
  <si>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</si>
  <si>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</si>
  <si>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</si>
  <si>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</si>
  <si>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</si>
  <si>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</si>
  <si>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</si>
  <si>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</si>
  <si>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</si>
  <si>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</si>
  <si>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</si>
  <si>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</si>
  <si>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</si>
  <si>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</si>
  <si>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</si>
  <si>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</si>
  <si>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</si>
  <si>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</si>
  <si>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</si>
  <si>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</si>
  <si>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</si>
  <si>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</si>
  <si>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</si>
  <si>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</si>
  <si>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</si>
  <si>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</si>
  <si>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</si>
  <si>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</si>
  <si>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</si>
  <si>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</si>
  <si>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</si>
  <si>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</si>
  <si>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</si>
  <si>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</si>
  <si>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</si>
  <si>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</si>
  <si>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</si>
  <si>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</si>
  <si>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</si>
  <si>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</si>
  <si>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</si>
  <si>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</si>
  <si>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</si>
  <si>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</si>
  <si>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</si>
  <si>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</si>
  <si>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</si>
  <si>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</si>
  <si>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</si>
  <si>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</si>
  <si>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</si>
  <si>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</si>
  <si>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</si>
  <si>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</si>
  <si>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</si>
  <si>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</si>
  <si>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</si>
  <si>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</si>
  <si>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</si>
  <si>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</si>
  <si>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</si>
  <si>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</si>
  <si>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</si>
  <si>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</si>
  <si>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</si>
  <si>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</si>
  <si>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</si>
  <si>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</si>
  <si>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</si>
  <si>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</si>
  <si>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</si>
  <si>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</si>
  <si>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</si>
  <si>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</si>
  <si>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</si>
  <si>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</si>
  <si>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</si>
  <si>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</si>
  <si>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</si>
  <si>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</si>
  <si>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</si>
  <si>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</si>
  <si>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</si>
  <si>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</si>
  <si>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</si>
  <si>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</si>
  <si>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</si>
  <si>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</si>
  <si>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</si>
  <si>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</si>
  <si>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</si>
  <si>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</si>
  <si>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</si>
  <si>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</si>
  <si>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</si>
  <si>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</si>
  <si>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</si>
  <si>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</si>
  <si>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</si>
  <si>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</si>
  <si>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</si>
  <si>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</si>
  <si>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</si>
  <si>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</si>
  <si>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</si>
  <si>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</si>
  <si>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</si>
  <si>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</si>
  <si>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</si>
  <si>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</si>
  <si>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</si>
  <si>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</si>
  <si>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</si>
  <si>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</si>
  <si>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</si>
  <si>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</si>
  <si>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</si>
  <si>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</si>
  <si>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</si>
  <si>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</si>
  <si>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</si>
  <si>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</si>
  <si>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</si>
  <si>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</si>
  <si>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</si>
  <si>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</si>
  <si>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</si>
  <si>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</si>
  <si>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</si>
  <si>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</si>
  <si>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</si>
  <si>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</si>
  <si>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</si>
  <si>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</si>
  <si>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</si>
  <si>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</si>
  <si>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</si>
  <si>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</si>
  <si>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</si>
  <si>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</si>
  <si>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</si>
  <si>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</si>
  <si>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</si>
  <si>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</si>
  <si>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</si>
  <si>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</si>
  <si>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</si>
  <si>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</si>
  <si>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</si>
  <si>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</si>
  <si>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</si>
  <si>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</si>
  <si>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</si>
  <si>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</si>
  <si>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</si>
  <si>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</si>
  <si>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</si>
  <si>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</si>
  <si>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</si>
  <si>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</si>
  <si>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</si>
  <si>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</si>
  <si>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</si>
  <si>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</si>
  <si>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</si>
  <si>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</si>
  <si>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</si>
  <si>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</si>
  <si>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</si>
  <si>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</si>
  <si>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</si>
  <si>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</si>
  <si>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</si>
  <si>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</si>
  <si>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</si>
  <si>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</si>
  <si>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</si>
  <si>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</si>
  <si>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</si>
  <si>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</si>
  <si>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</si>
  <si>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</si>
  <si>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</si>
  <si>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</si>
  <si>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</si>
  <si>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</si>
  <si>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</si>
  <si>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</si>
  <si>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</si>
  <si>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</si>
  <si>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</si>
  <si>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</si>
  <si>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</si>
  <si>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</si>
  <si>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</si>
  <si>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</si>
  <si>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</si>
  <si>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</si>
  <si>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</si>
  <si>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</si>
  <si>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</si>
  <si>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</si>
  <si>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</si>
  <si>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</si>
  <si>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</si>
  <si>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</si>
  <si>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</si>
  <si>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</si>
  <si>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</si>
  <si>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</si>
  <si>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</si>
  <si>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</si>
  <si>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</si>
  <si>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</si>
  <si>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</si>
  <si>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</si>
  <si>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</si>
  <si>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</si>
  <si>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</si>
  <si>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</si>
  <si>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</si>
  <si>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</si>
  <si>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</si>
  <si>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</si>
  <si>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</si>
  <si>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</si>
  <si>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</si>
  <si>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</si>
  <si>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</si>
  <si>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</si>
  <si>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</si>
  <si>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</si>
  <si>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</si>
  <si>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</si>
  <si>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</si>
  <si>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</si>
  <si>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</si>
  <si>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</si>
  <si>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</si>
  <si>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</si>
  <si>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</si>
  <si>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</si>
  <si>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</si>
  <si>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</si>
  <si>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</si>
  <si>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</si>
  <si>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</si>
  <si>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</si>
  <si>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</si>
  <si>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</si>
  <si>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</si>
  <si>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</si>
  <si>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</si>
  <si>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</si>
  <si>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</si>
  <si>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</si>
  <si>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</si>
  <si>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</si>
  <si>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</si>
  <si>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</si>
  <si>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</si>
  <si>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</si>
  <si>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</si>
  <si>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</si>
  <si>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</si>
  <si>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</si>
  <si>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</si>
  <si>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</si>
  <si>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</si>
  <si>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</si>
  <si>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</si>
  <si>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</si>
  <si>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</si>
  <si>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</si>
  <si>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</si>
  <si>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</si>
  <si>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</si>
  <si>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</si>
  <si>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</si>
  <si>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</si>
  <si>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</si>
  <si>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</si>
  <si>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</si>
  <si>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</si>
  <si>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</si>
  <si>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</si>
  <si>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</si>
  <si>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</si>
  <si>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</si>
  <si>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</si>
  <si>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</si>
  <si>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</si>
  <si>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</si>
  <si>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</si>
  <si>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</si>
  <si>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</si>
  <si>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</si>
  <si>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</si>
  <si>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</si>
  <si>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</si>
  <si>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</si>
  <si>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</si>
  <si>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</si>
  <si>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</si>
  <si>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</si>
  <si>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</si>
  <si>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</si>
  <si>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</si>
  <si>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</si>
  <si>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</si>
  <si>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</si>
  <si>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</si>
  <si>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</si>
  <si>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</si>
  <si>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</si>
  <si>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</si>
  <si>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</si>
  <si>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</si>
  <si>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</si>
  <si>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</si>
  <si>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</si>
  <si>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</si>
  <si>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</si>
  <si>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</si>
  <si>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</si>
  <si>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</si>
  <si>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</si>
  <si>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</si>
  <si>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</si>
  <si>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</si>
  <si>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</si>
  <si>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</si>
  <si>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</si>
  <si>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</si>
  <si>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</si>
  <si>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</si>
  <si>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</si>
  <si>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</si>
  <si>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</si>
  <si>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</si>
  <si>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</si>
  <si>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</si>
  <si>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</si>
  <si>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</si>
  <si>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</si>
  <si>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</si>
  <si>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</si>
  <si>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</si>
  <si>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</si>
  <si>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</si>
  <si>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</si>
  <si>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</si>
  <si>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</si>
  <si>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</si>
  <si>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</si>
  <si>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</si>
  <si>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</si>
  <si>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</si>
  <si>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</si>
  <si>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</si>
  <si>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</si>
  <si>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</si>
  <si>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</si>
  <si>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</si>
  <si>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</si>
  <si>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</si>
  <si>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</si>
  <si>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</si>
  <si>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</si>
  <si>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</si>
  <si>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</si>
  <si>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</si>
  <si>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</si>
  <si>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</si>
  <si>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</si>
  <si>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</si>
  <si>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</si>
  <si>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</si>
  <si>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</si>
  <si>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</si>
  <si>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</si>
  <si>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</si>
  <si>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</si>
  <si>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</si>
  <si>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</si>
  <si>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</si>
  <si>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</si>
  <si>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</si>
  <si>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</si>
  <si>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</si>
  <si>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</si>
  <si>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</si>
  <si>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</si>
  <si>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</si>
  <si>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</si>
  <si>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</si>
  <si>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</si>
  <si>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</si>
  <si>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</si>
  <si>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</si>
  <si>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</si>
  <si>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</si>
  <si>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</si>
  <si>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</si>
  <si>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</si>
  <si>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</si>
  <si>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</si>
  <si>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</si>
  <si>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</si>
  <si>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</si>
  <si>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</si>
  <si>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</si>
  <si>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</si>
  <si>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</si>
  <si>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</si>
  <si>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</si>
  <si>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</si>
  <si>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</si>
  <si>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</si>
  <si>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</si>
  <si>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</si>
  <si>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</si>
  <si>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</si>
  <si>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</si>
  <si>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</si>
  <si>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</si>
  <si>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</si>
  <si>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</si>
  <si>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</si>
  <si>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</si>
  <si>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</si>
  <si>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</si>
  <si>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</si>
  <si>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</si>
  <si>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</si>
  <si>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</si>
  <si>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</si>
  <si>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</si>
  <si>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</si>
  <si>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</si>
  <si>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</si>
  <si>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</si>
  <si>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</si>
  <si>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</si>
  <si>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</si>
  <si>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</si>
  <si>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</si>
  <si>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</si>
  <si>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</si>
  <si>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</si>
  <si>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</si>
  <si>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</si>
  <si>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</si>
  <si>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</si>
  <si>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</si>
  <si>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</si>
  <si>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</si>
  <si>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</si>
  <si>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</si>
  <si>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</si>
  <si>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</si>
  <si>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</si>
  <si>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</si>
  <si>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</si>
  <si>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</si>
  <si>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</si>
  <si>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</si>
  <si>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</si>
  <si>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</si>
  <si>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</si>
  <si>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</si>
  <si>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</si>
  <si>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</si>
  <si>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</si>
  <si>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</si>
  <si>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</si>
  <si>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</si>
  <si>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</si>
  <si>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</si>
  <si>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</si>
  <si>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</si>
  <si>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</si>
  <si>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</si>
  <si>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</si>
  <si>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</si>
  <si>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</si>
  <si>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</si>
  <si>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</si>
  <si>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</si>
  <si>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</si>
  <si>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</si>
  <si>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</si>
  <si>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</si>
  <si>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</si>
  <si>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</si>
  <si>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</si>
  <si>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</si>
  <si>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</si>
  <si>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</si>
  <si>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</si>
  <si>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</si>
  <si>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</si>
  <si>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</si>
  <si>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</si>
  <si>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</si>
  <si>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</si>
  <si>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</si>
  <si>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</si>
  <si>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</si>
  <si>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</si>
  <si>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</si>
  <si>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</si>
  <si>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</si>
  <si>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</si>
  <si>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</si>
  <si>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</si>
  <si>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</si>
  <si>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</si>
  <si>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</si>
  <si>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</si>
  <si>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</si>
  <si>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</si>
  <si>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</si>
  <si>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</si>
  <si>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</si>
  <si>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</si>
  <si>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</si>
  <si>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</si>
  <si>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</si>
  <si>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</si>
  <si>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</si>
  <si>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</si>
  <si>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</si>
  <si>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</si>
  <si>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</si>
  <si>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</si>
  <si>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</si>
  <si>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</si>
  <si>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</si>
  <si>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</si>
  <si>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</si>
  <si>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</si>
  <si>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</si>
  <si>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</si>
  <si>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</si>
  <si>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</si>
  <si>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</si>
  <si>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</si>
  <si>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</si>
  <si>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</si>
  <si>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</si>
  <si>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</si>
  <si>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</si>
  <si>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</si>
  <si>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</si>
  <si>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</si>
  <si>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</si>
  <si>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</si>
  <si>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</si>
  <si>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</si>
  <si>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</si>
  <si>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</si>
  <si>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</si>
  <si>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</si>
  <si>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</si>
  <si>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</si>
  <si>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</si>
  <si>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</si>
  <si>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</si>
  <si>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</si>
  <si>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</si>
  <si>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</si>
  <si>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</si>
  <si>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</si>
  <si>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</si>
  <si>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</si>
  <si>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</si>
  <si>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</si>
  <si>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</si>
  <si>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</si>
  <si>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</si>
  <si>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</si>
  <si>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</si>
  <si>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</si>
  <si>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</si>
  <si>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</si>
  <si>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</si>
  <si>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</si>
  <si>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</si>
  <si>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</si>
  <si>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</si>
  <si>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</si>
  <si>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</si>
  <si>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</si>
  <si>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</si>
  <si>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</si>
  <si>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</si>
  <si>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</si>
  <si>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</si>
  <si>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</si>
  <si>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</si>
  <si>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</si>
  <si>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</si>
  <si>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</si>
  <si>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</si>
  <si>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</si>
  <si>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</si>
  <si>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</si>
  <si>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</si>
  <si>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</si>
  <si>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</si>
  <si>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</si>
  <si>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</si>
  <si>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</si>
  <si>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</si>
  <si>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</si>
  <si>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</si>
  <si>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</si>
  <si>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</si>
  <si>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</si>
  <si>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</si>
  <si>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</si>
  <si>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</si>
  <si>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</si>
  <si>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</si>
  <si>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</si>
  <si>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</si>
  <si>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</si>
  <si>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</si>
  <si>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</si>
  <si>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</si>
  <si>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</si>
  <si>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</si>
  <si>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</si>
  <si>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</si>
  <si>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</si>
  <si>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</si>
  <si>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</si>
  <si>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</si>
  <si>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</si>
  <si>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</si>
  <si>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</si>
  <si>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</si>
  <si>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</si>
  <si>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</si>
  <si>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</si>
  <si>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</si>
  <si>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</si>
  <si>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</si>
  <si>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</si>
  <si>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</si>
  <si>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</si>
  <si>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</si>
  <si>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</si>
  <si>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</si>
  <si>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</si>
  <si>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</si>
  <si>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</si>
  <si>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</si>
  <si>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</si>
  <si>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</si>
  <si>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</si>
  <si>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</si>
  <si>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</si>
  <si>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</si>
  <si>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</si>
  <si>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</si>
  <si>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</si>
  <si>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</si>
  <si>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</si>
  <si>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</si>
  <si>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</si>
  <si>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</si>
  <si>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</si>
  <si>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</si>
  <si>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</si>
  <si>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</si>
  <si>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</si>
  <si>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</si>
  <si>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</si>
  <si>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</si>
  <si>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</si>
  <si>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</si>
  <si>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</si>
  <si>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</si>
  <si>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</si>
  <si>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</si>
  <si>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</si>
  <si>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</si>
  <si>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</si>
  <si>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</si>
  <si>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</si>
  <si>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</si>
  <si>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</si>
  <si>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</si>
  <si>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</si>
  <si>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</si>
  <si>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</si>
  <si>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</si>
  <si>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</si>
  <si>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</si>
  <si>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</si>
  <si>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</si>
  <si>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</si>
  <si>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</si>
  <si>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</si>
  <si>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</si>
  <si>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</si>
  <si>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</si>
  <si>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</si>
  <si>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</si>
  <si>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</si>
  <si>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</si>
  <si>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</si>
  <si>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</si>
  <si>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</si>
  <si>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</si>
  <si>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</si>
  <si>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</si>
  <si>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</si>
  <si>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</si>
  <si>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</si>
  <si>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</si>
  <si>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</si>
  <si>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</si>
  <si>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</si>
  <si>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</si>
  <si>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</si>
  <si>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</si>
  <si>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</si>
  <si>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</si>
  <si>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</si>
  <si>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</si>
  <si>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</si>
  <si>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</si>
  <si>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</si>
  <si>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</si>
  <si>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</si>
  <si>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</si>
  <si>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</si>
  <si>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</si>
  <si>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</si>
  <si>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</si>
  <si>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</si>
  <si>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</si>
  <si>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</si>
  <si>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</si>
  <si>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</si>
  <si>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</si>
  <si>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</si>
  <si>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</si>
  <si>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</si>
  <si>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</si>
  <si>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</si>
  <si>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</si>
  <si>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</si>
  <si>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</si>
  <si>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</si>
  <si>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</si>
  <si>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</si>
  <si>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</si>
  <si>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</si>
  <si>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</si>
  <si>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</si>
  <si>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</si>
  <si>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</si>
  <si>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</si>
  <si>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</si>
  <si>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</si>
  <si>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</si>
  <si>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</si>
  <si>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</si>
  <si>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</si>
  <si>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</si>
  <si>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</si>
  <si>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</si>
  <si>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</si>
  <si>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</si>
  <si>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</si>
  <si>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</si>
  <si>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</si>
  <si>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</si>
  <si>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</si>
  <si>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</si>
  <si>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</si>
  <si>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</si>
  <si>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</si>
  <si>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</si>
  <si>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</si>
  <si>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</si>
  <si>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</si>
  <si>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</si>
  <si>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</si>
  <si>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</si>
  <si>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</si>
  <si>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</si>
  <si>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</si>
  <si>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</si>
  <si>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</si>
  <si>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</si>
  <si>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</si>
  <si>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</si>
  <si>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</si>
  <si>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</si>
  <si>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</si>
  <si>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</si>
  <si>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</si>
  <si>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</si>
  <si>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</si>
  <si>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</si>
  <si>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</si>
  <si>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</si>
  <si>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</si>
  <si>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</si>
  <si>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</si>
  <si>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</si>
  <si>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</si>
  <si>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</si>
  <si>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</si>
  <si>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</si>
  <si>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</si>
  <si>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</si>
  <si>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</si>
  <si>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</si>
  <si>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</si>
  <si>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</si>
  <si>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</si>
  <si>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</si>
  <si>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</si>
  <si>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</si>
  <si>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</si>
  <si>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</si>
  <si>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</si>
  <si>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</si>
  <si>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</si>
  <si>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</si>
  <si>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</si>
  <si>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</si>
  <si>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</si>
  <si>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</si>
  <si>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</si>
  <si>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</si>
  <si>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</si>
  <si>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</si>
  <si>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</si>
  <si>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</si>
  <si>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</si>
  <si>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</si>
  <si>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</si>
  <si>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</si>
  <si>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</si>
  <si>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</si>
  <si>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</si>
  <si>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</si>
  <si>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</si>
  <si>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</si>
  <si>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</si>
  <si>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</si>
  <si>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</si>
  <si>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</si>
  <si>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</si>
  <si>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</si>
  <si>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</si>
  <si>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</si>
  <si>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</si>
  <si>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</si>
  <si>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</si>
  <si>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</si>
  <si>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</si>
  <si>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</si>
  <si>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</si>
  <si>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</si>
  <si>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</si>
  <si>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</si>
  <si>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</si>
  <si>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</si>
  <si>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</si>
  <si>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</si>
  <si>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</si>
  <si>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</si>
  <si>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</si>
  <si>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</si>
  <si>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</si>
  <si>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</si>
  <si>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</si>
  <si>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</si>
  <si>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</si>
  <si>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</si>
  <si>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</si>
  <si>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</si>
  <si>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</si>
  <si>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</si>
  <si>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</si>
  <si>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</si>
  <si>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</si>
  <si>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</si>
  <si>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</si>
  <si>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</si>
  <si>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</si>
  <si>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</si>
  <si>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</si>
  <si>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</si>
  <si>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</si>
  <si>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</si>
  <si>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</si>
  <si>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</si>
  <si>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</si>
  <si>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</si>
  <si>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</si>
  <si>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</si>
  <si>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</si>
  <si>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</si>
  <si>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</si>
  <si>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</si>
  <si>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</si>
  <si>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</si>
  <si>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</si>
  <si>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</si>
  <si>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</si>
  <si>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</si>
  <si>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</si>
  <si>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</si>
  <si>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</si>
  <si>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</si>
  <si>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</si>
  <si>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</si>
  <si>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</si>
  <si>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</si>
  <si>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</si>
  <si>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</si>
  <si>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</si>
  <si>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</si>
  <si>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</si>
  <si>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</si>
  <si>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</si>
  <si>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</si>
  <si>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</si>
  <si>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</si>
  <si>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</si>
  <si>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</si>
  <si>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</si>
  <si>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</si>
  <si>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</si>
  <si>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</si>
  <si>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</si>
  <si>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</si>
  <si>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</si>
  <si>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</si>
  <si>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</si>
  <si>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</si>
  <si>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</si>
  <si>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</si>
  <si>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</si>
  <si>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</si>
  <si>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</si>
  <si>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</si>
  <si>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</si>
  <si>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</si>
  <si>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</si>
  <si>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</si>
  <si>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</si>
  <si>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</si>
  <si>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</si>
  <si>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</si>
  <si>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</si>
  <si>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</si>
  <si>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</si>
  <si>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</si>
  <si>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</si>
  <si>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</si>
  <si>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</si>
  <si>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</si>
  <si>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</si>
  <si>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</si>
  <si>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</si>
  <si>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</si>
  <si>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</si>
  <si>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</si>
  <si>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</si>
  <si>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</si>
  <si>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</si>
  <si>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</si>
  <si>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</si>
  <si>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</si>
  <si>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</si>
  <si>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</si>
  <si>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</si>
  <si>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</si>
  <si>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</si>
  <si>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</si>
  <si>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</si>
  <si>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</si>
  <si>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</si>
  <si>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</si>
  <si>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</si>
  <si>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</si>
  <si>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</si>
  <si>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</si>
  <si>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</si>
  <si>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</si>
  <si>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</si>
  <si>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</si>
  <si>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</si>
  <si>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</si>
  <si>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</si>
  <si>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</si>
  <si>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</si>
  <si>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</si>
  <si>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</si>
  <si>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</si>
  <si>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</si>
  <si>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</si>
  <si>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</si>
  <si>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</si>
  <si>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</si>
  <si>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</si>
  <si>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</si>
  <si>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</si>
  <si>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</si>
  <si>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</si>
  <si>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</si>
  <si>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</si>
  <si>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</si>
  <si>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</si>
  <si>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</si>
  <si>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</si>
  <si>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</si>
  <si>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</si>
  <si>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</si>
  <si>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</si>
  <si>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</si>
  <si>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</si>
  <si>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</si>
  <si>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</si>
  <si>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</si>
  <si>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</si>
  <si>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</si>
  <si>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</si>
  <si>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</si>
  <si>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</si>
  <si>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</si>
  <si>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</si>
  <si>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</si>
  <si>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</si>
  <si>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</si>
  <si>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</si>
  <si>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</si>
  <si>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</si>
  <si>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</si>
  <si>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</si>
  <si>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</si>
  <si>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</si>
  <si>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</si>
  <si>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</si>
  <si>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</si>
  <si>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</si>
  <si>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</si>
  <si>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</si>
  <si>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</si>
  <si>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</si>
  <si>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</si>
  <si>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</si>
  <si>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</si>
  <si>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</si>
  <si>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</si>
  <si>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</si>
  <si>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</si>
  <si>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</si>
  <si>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</si>
  <si>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</si>
  <si>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</si>
  <si>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</si>
  <si>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</si>
  <si>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</si>
  <si>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</si>
  <si>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</si>
  <si>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</si>
  <si>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</si>
  <si>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</si>
  <si>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</si>
  <si>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</si>
  <si>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</si>
  <si>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</si>
  <si>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</si>
  <si>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</si>
  <si>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</si>
  <si>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</si>
  <si>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</si>
  <si>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</si>
  <si>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</si>
  <si>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</si>
  <si>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</si>
  <si>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</si>
  <si>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</si>
  <si>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</si>
  <si>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</si>
  <si>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</si>
  <si>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</si>
  <si>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</si>
  <si>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</si>
  <si>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</si>
  <si>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</si>
  <si>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</si>
  <si>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</si>
  <si>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</si>
  <si>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</si>
  <si>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</si>
  <si>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</si>
  <si>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</si>
  <si>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</si>
  <si>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</si>
  <si>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</si>
  <si>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</si>
  <si>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</si>
  <si>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</si>
  <si>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</si>
  <si>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</si>
  <si>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</si>
  <si>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</si>
  <si>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</si>
  <si>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</si>
  <si>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</si>
  <si>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</si>
  <si>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</si>
  <si>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</si>
  <si>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</si>
  <si>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</si>
  <si>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</si>
  <si>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</si>
  <si>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</si>
  <si>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</si>
  <si>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</si>
  <si>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</si>
  <si>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</si>
  <si>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</si>
  <si>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</si>
  <si>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</si>
  <si>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</si>
  <si>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</si>
  <si>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</si>
  <si>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</si>
  <si>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</si>
  <si>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</si>
  <si>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</si>
  <si>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</si>
  <si>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</si>
  <si>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</si>
  <si>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</si>
  <si>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</si>
  <si>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</si>
  <si>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</si>
  <si>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</si>
  <si>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</si>
  <si>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</si>
  <si>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</si>
  <si>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</si>
  <si>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</si>
  <si>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</si>
  <si>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</si>
  <si>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</si>
  <si>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</si>
  <si>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</si>
  <si>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</si>
  <si>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</si>
  <si>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</si>
  <si>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</si>
  <si>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</si>
  <si>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</si>
  <si>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</si>
  <si>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</si>
  <si>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</si>
  <si>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</si>
  <si>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</si>
  <si>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</si>
  <si>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</si>
  <si>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</si>
  <si>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</si>
  <si>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</si>
  <si>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</si>
  <si>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</si>
  <si>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</si>
  <si>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</si>
  <si>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</si>
  <si>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</si>
  <si>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</si>
  <si>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</si>
  <si>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</si>
  <si>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</si>
  <si>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</si>
  <si>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</si>
  <si>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</si>
  <si>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</si>
  <si>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</si>
  <si>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</si>
  <si>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</si>
  <si>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</si>
  <si>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</si>
  <si>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</si>
  <si>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</si>
  <si>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</si>
  <si>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</si>
  <si>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</si>
  <si>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</si>
  <si>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</si>
  <si>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</si>
  <si>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</si>
  <si>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</si>
  <si>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</si>
  <si>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</si>
  <si>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</si>
  <si>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</si>
  <si>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</si>
  <si>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</si>
  <si>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</si>
  <si>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</si>
  <si>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</si>
  <si>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</si>
  <si>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</si>
  <si>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</si>
  <si>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</si>
  <si>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</si>
  <si>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</si>
  <si>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</si>
  <si>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</si>
  <si>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</si>
  <si>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</si>
  <si>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</si>
  <si>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</si>
  <si>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</si>
  <si>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</si>
  <si>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</si>
  <si>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</si>
  <si>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</si>
  <si>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</si>
  <si>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</si>
  <si>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</si>
  <si>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</si>
  <si>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</si>
  <si>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</si>
  <si>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</si>
  <si>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</si>
  <si>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</si>
  <si>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</si>
  <si>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</si>
  <si>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</si>
  <si>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</si>
  <si>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</si>
  <si>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</si>
  <si>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</si>
  <si>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</si>
  <si>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</si>
  <si>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</si>
  <si>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</si>
  <si>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</si>
  <si>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</si>
  <si>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</si>
  <si>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</si>
  <si>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</si>
  <si>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</si>
  <si>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</si>
  <si>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</si>
  <si>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</si>
  <si>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</si>
  <si>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</si>
  <si>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</si>
  <si>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</si>
  <si>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</si>
  <si>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</si>
  <si>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</si>
  <si>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</si>
  <si>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</si>
  <si>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</si>
  <si>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</si>
  <si>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</si>
  <si>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</si>
  <si>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</si>
  <si>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</si>
  <si>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</si>
  <si>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</si>
  <si>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</si>
  <si>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</si>
  <si>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</si>
  <si>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</si>
  <si>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</si>
  <si>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</si>
  <si>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</si>
  <si>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</si>
  <si>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</si>
  <si>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</si>
  <si>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</si>
  <si>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</si>
  <si>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</si>
  <si>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</si>
  <si>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</si>
  <si>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</si>
  <si>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</si>
  <si>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</si>
  <si>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</si>
  <si>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</si>
  <si>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</si>
  <si>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</si>
  <si>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</si>
  <si>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</si>
  <si>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</si>
  <si>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</si>
  <si>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</si>
  <si>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</si>
  <si>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</si>
  <si>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</si>
  <si>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</si>
  <si>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</si>
  <si>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</si>
  <si>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</si>
  <si>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</si>
  <si>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</si>
  <si>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</si>
  <si>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</si>
  <si>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</si>
  <si>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</si>
  <si>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</si>
  <si>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</si>
  <si>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</si>
  <si>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</si>
  <si>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</si>
  <si>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</si>
  <si>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</si>
  <si>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</si>
  <si>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</si>
  <si>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</si>
  <si>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</si>
  <si>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</si>
  <si>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</si>
  <si>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</si>
  <si>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</si>
  <si>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</si>
  <si>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</si>
  <si>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</si>
  <si>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</si>
  <si>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</si>
  <si>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</si>
  <si>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</si>
  <si>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</si>
  <si>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</si>
  <si>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</si>
  <si>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</si>
  <si>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</si>
  <si>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</si>
  <si>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</si>
  <si>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</si>
  <si>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</si>
  <si>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</si>
  <si>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</si>
  <si>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</si>
  <si>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</si>
  <si>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</si>
  <si>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</si>
  <si>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</si>
  <si>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</si>
  <si>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</si>
  <si>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</si>
  <si>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</si>
  <si>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</si>
  <si>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</si>
  <si>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</si>
  <si>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</si>
  <si>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</si>
  <si>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</si>
  <si>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</si>
  <si>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</si>
  <si>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</si>
  <si>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</si>
  <si>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</si>
  <si>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</si>
  <si>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</si>
  <si>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</si>
  <si>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</si>
  <si>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</si>
  <si>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</si>
  <si>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</si>
  <si>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</si>
  <si>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</si>
  <si>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</si>
  <si>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</si>
  <si>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</si>
  <si>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</si>
  <si>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</si>
  <si>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</si>
  <si>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</si>
  <si>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</si>
  <si>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</si>
  <si>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</si>
  <si>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</si>
  <si>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</si>
  <si>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</si>
  <si>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</si>
  <si>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</si>
  <si>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</si>
  <si>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</si>
  <si>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</si>
  <si>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</si>
  <si>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</si>
  <si>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</si>
  <si>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</si>
  <si>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</si>
  <si>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</si>
  <si>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</si>
  <si>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</si>
  <si>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</si>
  <si>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</si>
  <si>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</si>
  <si>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</si>
  <si>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</si>
  <si>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</si>
  <si>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</si>
  <si>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</si>
  <si>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</si>
  <si>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</si>
  <si>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</si>
  <si>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</si>
  <si>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</si>
  <si>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</si>
  <si>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</si>
  <si>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</si>
  <si>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</si>
  <si>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</si>
  <si>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</si>
  <si>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</si>
  <si>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</si>
  <si>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</si>
  <si>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</si>
  <si>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</si>
  <si>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</si>
  <si>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</si>
  <si>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</si>
  <si>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</si>
  <si>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</si>
  <si>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</si>
  <si>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</si>
  <si>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</si>
  <si>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</si>
  <si>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</si>
  <si>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</si>
  <si>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</si>
  <si>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</si>
  <si>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</si>
  <si>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</si>
  <si>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</si>
  <si>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</si>
  <si>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</si>
  <si>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</si>
  <si>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</si>
  <si>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</si>
  <si>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</si>
  <si>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</si>
  <si>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</si>
  <si>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</si>
  <si>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</si>
  <si>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</si>
  <si>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</si>
  <si>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</si>
  <si>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</si>
  <si>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</si>
  <si>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</si>
  <si>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</si>
  <si>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</si>
  <si>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</si>
  <si>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</si>
  <si>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</si>
  <si>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</si>
  <si>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</si>
  <si>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</si>
  <si>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</si>
  <si>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</si>
  <si>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</si>
  <si>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</si>
  <si>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</si>
  <si>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</si>
  <si>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</si>
  <si>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</si>
  <si>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</si>
  <si>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</si>
  <si>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</si>
  <si>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</si>
  <si>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</si>
  <si>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</si>
  <si>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</si>
  <si>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</si>
  <si>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</si>
  <si>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</si>
  <si>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</si>
  <si>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</si>
  <si>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</si>
  <si>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</si>
  <si>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</si>
  <si>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</si>
  <si>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</si>
  <si>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</si>
  <si>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</si>
  <si>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</si>
  <si>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</si>
  <si>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</si>
  <si>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</si>
  <si>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</si>
  <si>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</si>
  <si>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</si>
  <si>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</si>
  <si>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</si>
  <si>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</si>
  <si>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</si>
  <si>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</si>
  <si>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</si>
  <si>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</si>
  <si>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</si>
  <si>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</si>
  <si>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</si>
  <si>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</si>
  <si>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</si>
  <si>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</si>
  <si>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</si>
  <si>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</si>
  <si>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</si>
  <si>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</si>
  <si>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</si>
  <si>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</si>
  <si>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</si>
  <si>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</si>
  <si>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</si>
  <si>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</si>
  <si>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</si>
  <si>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</si>
  <si>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</si>
  <si>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</si>
  <si>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</si>
  <si>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</si>
  <si>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</si>
  <si>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</si>
  <si>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</si>
  <si>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</si>
  <si>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</si>
  <si>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</si>
  <si>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</si>
  <si>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</si>
  <si>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</si>
  <si>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</si>
  <si>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</si>
  <si>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</si>
  <si>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</si>
  <si>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</si>
  <si>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</si>
  <si>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</si>
  <si>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</si>
  <si>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</si>
  <si>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</si>
  <si>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</si>
  <si>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</si>
  <si>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</si>
  <si>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</si>
  <si>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</si>
  <si>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</si>
  <si>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</si>
  <si>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</si>
  <si>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</si>
  <si>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</si>
  <si>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</si>
  <si>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</si>
  <si>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</si>
  <si>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</si>
  <si>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</si>
  <si>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</si>
  <si>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</si>
  <si>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</si>
  <si>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</si>
  <si>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</si>
  <si>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</si>
  <si>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</si>
  <si>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</si>
  <si>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</si>
  <si>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</si>
  <si>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</si>
  <si>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</si>
  <si>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</si>
  <si>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</si>
  <si>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</si>
  <si>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</si>
  <si>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</si>
  <si>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</si>
  <si>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</si>
  <si>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</si>
  <si>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</si>
  <si>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</si>
  <si>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</si>
  <si>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</si>
  <si>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</si>
  <si>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</si>
  <si>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</si>
  <si>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</si>
  <si>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</si>
  <si>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</si>
  <si>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</si>
  <si>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</si>
  <si>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</si>
  <si>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</si>
  <si>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</si>
  <si>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</si>
  <si>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</si>
  <si>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</si>
  <si>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</si>
  <si>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</si>
  <si>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</si>
  <si>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</si>
  <si>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</si>
  <si>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</si>
  <si>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</si>
  <si>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</si>
  <si>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</si>
  <si>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</si>
  <si>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</si>
  <si>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</si>
  <si>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</si>
  <si>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</si>
  <si>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</si>
  <si>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</si>
  <si>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</si>
  <si>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</si>
  <si>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</si>
  <si>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</si>
  <si>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</si>
  <si>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</si>
  <si>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</si>
  <si>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</si>
  <si>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</si>
  <si>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</si>
  <si>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</si>
  <si>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</si>
  <si>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</si>
  <si>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</si>
  <si>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</si>
  <si>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</si>
  <si>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</si>
  <si>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</si>
  <si>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</si>
  <si>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</si>
  <si>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</si>
  <si>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</si>
  <si>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</si>
  <si>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</si>
  <si>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</si>
  <si>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</si>
  <si>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</si>
  <si>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</si>
  <si>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</si>
  <si>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</si>
  <si>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</si>
  <si>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</si>
  <si>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</si>
  <si>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</si>
  <si>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</si>
  <si>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</si>
  <si>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</si>
  <si>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</si>
  <si>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</si>
  <si>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</si>
  <si>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</si>
  <si>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</si>
  <si>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</si>
  <si>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</si>
  <si>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</si>
  <si>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</si>
  <si>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</si>
  <si>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</si>
  <si>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</si>
  <si>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</si>
  <si>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</si>
  <si>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</si>
  <si>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</si>
  <si>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</si>
  <si>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</si>
  <si>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</si>
  <si>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</si>
  <si>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</si>
  <si>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</si>
  <si>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</si>
  <si>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</si>
  <si>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</si>
  <si>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</si>
  <si>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</si>
  <si>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</si>
  <si>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</si>
  <si>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</si>
  <si>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</si>
  <si>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</si>
  <si>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</si>
  <si>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</si>
  <si>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</si>
  <si>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</si>
  <si>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</si>
  <si>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</si>
  <si>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</si>
  <si>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</si>
  <si>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</si>
  <si>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</si>
  <si>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</si>
  <si>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</si>
  <si>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</si>
  <si>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</si>
  <si>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</si>
  <si>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</si>
  <si>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</si>
  <si>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</si>
  <si>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</si>
  <si>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</si>
  <si>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</si>
  <si>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</si>
  <si>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</si>
  <si>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</si>
  <si>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</si>
  <si>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</si>
  <si>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</si>
  <si>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</si>
  <si>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</si>
  <si>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</si>
  <si>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</si>
  <si>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</si>
  <si>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</si>
  <si>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</si>
  <si>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</si>
  <si>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</si>
  <si>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</si>
  <si>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</si>
  <si>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</si>
  <si>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</si>
  <si>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</si>
  <si>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</si>
  <si>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</si>
  <si>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</si>
  <si>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</si>
  <si>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</si>
  <si>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</si>
  <si>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</si>
  <si>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</si>
  <si>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</si>
  <si>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</si>
  <si>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</si>
  <si>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</si>
  <si>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</si>
  <si>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</si>
  <si>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</si>
  <si>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</si>
  <si>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</si>
  <si>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</si>
  <si>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</si>
  <si>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</si>
  <si>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</si>
  <si>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</si>
  <si>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</si>
  <si>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</si>
  <si>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</si>
  <si>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</si>
  <si>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</si>
  <si>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</si>
  <si>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</si>
  <si>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</si>
  <si>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</si>
  <si>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</si>
  <si>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</si>
  <si>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</si>
  <si>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</si>
  <si>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</si>
  <si>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</si>
  <si>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</si>
  <si>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</si>
  <si>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</si>
  <si>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</si>
  <si>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</si>
  <si>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</si>
  <si>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</si>
  <si>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</si>
  <si>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</si>
  <si>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</si>
  <si>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</si>
  <si>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</si>
  <si>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</si>
  <si>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</si>
  <si>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</si>
  <si>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</si>
  <si>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</si>
  <si>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</si>
  <si>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</si>
  <si>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</si>
  <si>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</si>
  <si>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</si>
  <si>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</si>
  <si>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</si>
  <si>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</si>
  <si>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</si>
  <si>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</si>
  <si>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</si>
  <si>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</si>
  <si>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</si>
  <si>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</si>
  <si>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</si>
  <si>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</si>
  <si>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</si>
  <si>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</si>
  <si>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</si>
  <si>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</si>
  <si>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</si>
  <si>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</si>
  <si>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</si>
  <si>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</si>
  <si>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</si>
  <si>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</si>
  <si>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</si>
  <si>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</si>
  <si>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</si>
  <si>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</si>
  <si>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</si>
  <si>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</si>
  <si>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</si>
  <si>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</si>
  <si>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</si>
  <si>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</si>
  <si>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</si>
  <si>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</si>
  <si>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</si>
  <si>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</si>
  <si>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</si>
  <si>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</si>
  <si>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</si>
  <si>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</si>
  <si>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</si>
  <si>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</si>
  <si>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</si>
  <si>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</si>
  <si>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</si>
  <si>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</si>
  <si>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</si>
  <si>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</si>
  <si>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</si>
  <si>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</si>
  <si>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</si>
  <si>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</si>
  <si>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</si>
  <si>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</si>
  <si>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</si>
  <si>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</si>
  <si>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</si>
  <si>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</si>
  <si>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</si>
  <si>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</si>
  <si>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</si>
  <si>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</si>
  <si>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</si>
  <si>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</si>
  <si>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</si>
  <si>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</si>
  <si>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</si>
  <si>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</si>
  <si>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</si>
  <si>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</si>
  <si>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</si>
  <si>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</si>
  <si>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</si>
  <si>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</si>
  <si>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</si>
  <si>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</si>
  <si>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</si>
  <si>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</si>
  <si>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</si>
  <si>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</si>
  <si>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</si>
  <si>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</si>
  <si>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</si>
  <si>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</si>
  <si>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</si>
  <si>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</si>
  <si>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</si>
  <si>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</si>
  <si>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</si>
  <si>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</si>
  <si>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</si>
  <si>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</si>
  <si>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</si>
  <si>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</si>
  <si>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</si>
  <si>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</si>
  <si>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</si>
  <si>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</si>
  <si>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</si>
  <si>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</si>
  <si>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</si>
  <si>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</si>
  <si>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</si>
  <si>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</si>
  <si>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</si>
  <si>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</si>
  <si>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</si>
  <si>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</si>
  <si>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</si>
  <si>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</si>
  <si>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</si>
  <si>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</si>
  <si>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</si>
  <si>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</si>
  <si>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</si>
  <si>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</si>
  <si>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</si>
  <si>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</si>
  <si>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</si>
  <si>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</si>
  <si>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</si>
  <si>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</si>
  <si>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</si>
  <si>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</si>
  <si>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</si>
  <si>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</si>
  <si>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</si>
  <si>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</si>
  <si>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</si>
  <si>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</si>
  <si>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</si>
  <si>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</si>
  <si>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</si>
  <si>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</si>
  <si>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</si>
  <si>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</si>
  <si>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</si>
  <si>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</si>
  <si>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</si>
  <si>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</si>
  <si>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</si>
  <si>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</si>
  <si>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</si>
  <si>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</si>
  <si>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</si>
  <si>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</si>
  <si>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</si>
  <si>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</si>
  <si>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</si>
  <si>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</si>
  <si>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</si>
  <si>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</si>
  <si>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</si>
  <si>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</si>
  <si>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</si>
  <si>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</si>
  <si>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</si>
  <si>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</si>
  <si>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</si>
  <si>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</si>
  <si>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</si>
  <si>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</si>
  <si>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</si>
  <si>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</si>
  <si>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</si>
  <si>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</si>
  <si>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</si>
  <si>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</si>
  <si>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</si>
  <si>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</si>
  <si>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</si>
  <si>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</si>
  <si>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</si>
  <si>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</si>
  <si>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</si>
  <si>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</si>
  <si>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</si>
  <si>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</si>
  <si>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</si>
  <si>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</si>
  <si>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</si>
  <si>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</si>
  <si>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</si>
  <si>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</si>
  <si>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</si>
  <si>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</si>
  <si>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</si>
  <si>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</si>
  <si>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</si>
  <si>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</si>
  <si>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</si>
  <si>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</si>
  <si>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</si>
  <si>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</si>
  <si>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</si>
  <si>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</si>
  <si>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</si>
  <si>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</si>
  <si>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</si>
  <si>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</si>
  <si>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</si>
  <si>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</si>
  <si>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</si>
  <si>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</si>
  <si>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</si>
  <si>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</si>
  <si>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</si>
  <si>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</si>
  <si>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</si>
  <si>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</si>
  <si>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</si>
  <si>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</si>
  <si>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</si>
  <si>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</si>
  <si>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</si>
  <si>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</si>
  <si>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</si>
  <si>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</si>
  <si>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</si>
  <si>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</si>
  <si>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</si>
  <si>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</si>
  <si>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</si>
  <si>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</si>
  <si>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</si>
  <si>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</si>
  <si>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</si>
  <si>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</si>
  <si>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</si>
  <si>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</si>
  <si>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</si>
  <si>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</si>
  <si>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</si>
  <si>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</si>
  <si>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</si>
  <si>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</si>
  <si>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</si>
  <si>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</si>
  <si>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</si>
  <si>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</si>
  <si>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</si>
  <si>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</si>
  <si>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</si>
  <si>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</si>
  <si>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</si>
  <si>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</si>
  <si>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</si>
  <si>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</si>
  <si>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</si>
  <si>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</si>
  <si>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</si>
  <si>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</si>
  <si>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</si>
  <si>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</si>
  <si>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</si>
  <si>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</si>
  <si>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</si>
  <si>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</si>
  <si>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</si>
  <si>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</si>
  <si>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</si>
  <si>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</si>
  <si>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</si>
  <si>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</si>
  <si>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</si>
  <si>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</si>
  <si>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</si>
  <si>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</si>
  <si>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</si>
  <si>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</si>
  <si>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</si>
  <si>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</si>
  <si>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</si>
  <si>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</si>
  <si>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</si>
  <si>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</si>
  <si>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</si>
  <si>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</si>
  <si>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</si>
  <si>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</si>
  <si>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</si>
  <si>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</si>
  <si>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</si>
  <si>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</si>
  <si>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</si>
  <si>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</si>
  <si>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</si>
  <si>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</si>
  <si>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</si>
  <si>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</si>
  <si>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</si>
  <si>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</si>
  <si>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</si>
  <si>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</si>
  <si>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</si>
  <si>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</si>
  <si>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</si>
  <si>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</si>
  <si>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</si>
  <si>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</si>
  <si>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</si>
  <si>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</si>
  <si>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</si>
  <si>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</si>
  <si>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</si>
  <si>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</si>
  <si>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</si>
  <si>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</si>
  <si>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</si>
  <si>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</si>
  <si>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</si>
  <si>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</si>
  <si>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</si>
  <si>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</si>
  <si>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</si>
  <si>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</si>
  <si>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</si>
  <si>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</si>
  <si>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</si>
  <si>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</si>
  <si>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</si>
  <si>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</si>
  <si>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</si>
  <si>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</si>
  <si>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</si>
  <si>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</si>
  <si>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</si>
  <si>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</si>
  <si>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</si>
  <si>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</si>
  <si>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</si>
  <si>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</si>
  <si>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</si>
  <si>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</si>
  <si>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</si>
  <si>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</si>
  <si>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</si>
  <si>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</si>
  <si>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</si>
  <si>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</si>
  <si>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</si>
  <si>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</si>
  <si>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</si>
  <si>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</si>
  <si>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</si>
  <si>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</si>
  <si>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</si>
  <si>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</si>
  <si>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</si>
  <si>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</si>
  <si>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</si>
  <si>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</si>
  <si>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</si>
  <si>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</si>
  <si>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</si>
  <si>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</si>
  <si>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</si>
  <si>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</si>
  <si>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</si>
  <si>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</si>
  <si>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</si>
  <si>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</si>
  <si>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</si>
  <si>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</si>
  <si>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</si>
  <si>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</si>
  <si>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</si>
  <si>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</si>
  <si>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</si>
  <si>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</si>
  <si>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</si>
  <si>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</si>
  <si>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</si>
  <si>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</si>
  <si>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</si>
  <si>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</si>
  <si>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</si>
  <si>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</si>
  <si>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</si>
  <si>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</si>
  <si>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</si>
  <si>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</si>
  <si>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</si>
  <si>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</si>
  <si>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</si>
  <si>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</si>
  <si>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</si>
  <si>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</si>
  <si>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</si>
  <si>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</si>
  <si>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</si>
  <si>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</si>
  <si>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</si>
  <si>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</si>
  <si>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</si>
  <si>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</si>
  <si>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</si>
  <si>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</si>
  <si>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</si>
  <si>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</si>
  <si>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</si>
  <si>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</si>
  <si>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</si>
  <si>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</si>
  <si>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</si>
  <si>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</si>
  <si>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</si>
  <si>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</si>
  <si>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</si>
  <si>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</si>
  <si>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</si>
  <si>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</si>
  <si>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</si>
  <si>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</si>
  <si>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</si>
  <si>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</si>
  <si>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</si>
  <si>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</si>
  <si>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</si>
  <si>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</si>
  <si>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</si>
  <si>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</si>
  <si>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</si>
  <si>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</si>
  <si>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</si>
  <si>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</si>
  <si>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</si>
  <si>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</si>
  <si>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</si>
  <si>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</si>
  <si>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</si>
  <si>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</si>
  <si>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</si>
  <si>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</si>
  <si>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</si>
  <si>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</si>
  <si>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</si>
  <si>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</si>
  <si>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</si>
  <si>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</si>
  <si>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</si>
  <si>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</si>
  <si>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</si>
  <si>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</si>
  <si>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</si>
  <si>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</si>
  <si>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</si>
  <si>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</si>
  <si>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</si>
  <si>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</si>
  <si>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</si>
  <si>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</si>
  <si>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</si>
  <si>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</si>
  <si>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</si>
  <si>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</si>
  <si>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</si>
  <si>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</si>
  <si>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</si>
  <si>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</si>
  <si>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</si>
  <si>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</si>
  <si>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</si>
  <si>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</si>
  <si>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</si>
  <si>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</si>
  <si>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</si>
  <si>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</si>
  <si>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</si>
  <si>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</si>
  <si>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</si>
  <si>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</si>
  <si>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</si>
  <si>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</si>
  <si>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</si>
  <si>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</si>
  <si>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</si>
  <si>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</si>
  <si>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</si>
  <si>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</si>
  <si>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</si>
  <si>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</si>
  <si>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</si>
  <si>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</si>
  <si>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</si>
  <si>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</si>
  <si>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</si>
  <si>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</si>
  <si>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</si>
  <si>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</si>
  <si>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</si>
  <si>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</si>
  <si>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</si>
  <si>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</si>
  <si>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</si>
  <si>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</si>
  <si>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</si>
  <si>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</si>
  <si>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</si>
  <si>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</si>
  <si>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</si>
  <si>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</si>
  <si>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</si>
  <si>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</si>
  <si>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</si>
  <si>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</si>
  <si>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</si>
  <si>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</si>
  <si>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</si>
  <si>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</si>
  <si>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</si>
  <si>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</si>
  <si>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</si>
  <si>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</si>
  <si>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</si>
  <si>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</si>
  <si>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</si>
  <si>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</si>
  <si>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</si>
  <si>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</si>
  <si>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</si>
  <si>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</si>
  <si>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</si>
  <si>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</si>
  <si>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</si>
  <si>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</si>
  <si>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</si>
  <si>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</si>
  <si>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</si>
  <si>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</si>
  <si>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</si>
  <si>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</si>
  <si>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</si>
  <si>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</si>
  <si>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</si>
  <si>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</si>
  <si>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</si>
  <si>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</si>
  <si>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</si>
  <si>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</si>
  <si>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</si>
  <si>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</si>
  <si>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</si>
  <si>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</si>
  <si>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</si>
  <si>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</si>
  <si>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</si>
  <si>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</si>
  <si>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</si>
  <si>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</si>
  <si>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</si>
  <si>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</si>
  <si>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</si>
  <si>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</si>
  <si>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</si>
  <si>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</si>
  <si>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</si>
  <si>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</si>
  <si>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</si>
  <si>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</si>
  <si>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</si>
  <si>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</si>
  <si>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</si>
  <si>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</si>
  <si>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</si>
  <si>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</si>
  <si>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</si>
  <si>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</si>
  <si>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</si>
  <si>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</si>
  <si>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</si>
  <si>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</si>
  <si>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</si>
  <si>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</si>
  <si>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</si>
  <si>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</si>
  <si>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</si>
  <si>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</si>
  <si>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</si>
  <si>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</si>
  <si>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</si>
  <si>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</si>
  <si>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</si>
  <si>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</si>
  <si>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</si>
  <si>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</si>
  <si>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</si>
  <si>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</si>
  <si>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</si>
  <si>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</si>
  <si>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</si>
  <si>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</si>
  <si>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</si>
  <si>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</si>
  <si>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</si>
  <si>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</si>
  <si>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</si>
  <si>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</si>
  <si>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</si>
  <si>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</si>
  <si>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</si>
  <si>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</si>
  <si>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</si>
  <si>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</si>
  <si>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</si>
  <si>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</si>
  <si>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</si>
  <si>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</si>
  <si>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</si>
  <si>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</si>
  <si>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</si>
  <si>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</si>
  <si>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</si>
  <si>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</si>
  <si>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</si>
  <si>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</si>
  <si>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</si>
  <si>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</si>
  <si>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</si>
  <si>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</si>
  <si>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</si>
  <si>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</si>
  <si>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</si>
  <si>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</si>
  <si>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</si>
  <si>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</si>
  <si>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</si>
  <si>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</si>
  <si>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</si>
  <si>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</si>
  <si>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</si>
  <si>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</si>
  <si>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</si>
  <si>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</si>
  <si>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</si>
  <si>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</si>
  <si>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</si>
  <si>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</si>
  <si>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</si>
  <si>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</si>
  <si>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</si>
  <si>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</si>
  <si>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</si>
  <si>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</si>
  <si>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</si>
  <si>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</si>
  <si>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</si>
  <si>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</si>
  <si>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</si>
  <si>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</si>
  <si>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</si>
  <si>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</si>
  <si>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</si>
  <si>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</si>
  <si>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</si>
  <si>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</si>
  <si>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</si>
  <si>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</si>
  <si>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</si>
  <si>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</si>
  <si>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</si>
  <si>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</si>
  <si>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</si>
  <si>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</si>
  <si>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</si>
  <si>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</si>
  <si>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</si>
  <si>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</si>
  <si>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</si>
  <si>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</si>
  <si>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</si>
  <si>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</si>
  <si>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</si>
  <si>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</si>
  <si>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</si>
  <si>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</si>
  <si>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</si>
  <si>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</si>
  <si>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</si>
  <si>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</si>
  <si>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</si>
  <si>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</si>
  <si>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</si>
  <si>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</si>
  <si>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</si>
  <si>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</si>
  <si>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</si>
  <si>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</si>
  <si>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</si>
  <si>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</si>
  <si>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</si>
  <si>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</si>
  <si>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</si>
  <si>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</si>
  <si>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</si>
  <si>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</si>
  <si>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</si>
  <si>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</si>
  <si>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</si>
  <si>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</si>
  <si>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</si>
  <si>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</si>
  <si>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</si>
  <si>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</si>
  <si>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</si>
  <si>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</si>
  <si>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</si>
  <si>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</si>
  <si>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</si>
  <si>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</si>
  <si>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</si>
  <si>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</si>
  <si>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</si>
  <si>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</si>
  <si>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</si>
  <si>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</si>
  <si>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</si>
  <si>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</si>
  <si>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</si>
  <si>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</si>
  <si>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</si>
  <si>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</si>
  <si>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</si>
  <si>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</si>
  <si>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</si>
  <si>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</si>
  <si>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</si>
  <si>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</si>
  <si>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</si>
  <si>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</si>
  <si>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</si>
  <si>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</si>
  <si>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</si>
  <si>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</si>
  <si>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</si>
  <si>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</si>
  <si>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</si>
  <si>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</si>
  <si>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</si>
  <si>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</si>
  <si>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</si>
  <si>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</si>
  <si>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</si>
  <si>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</si>
  <si>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</si>
  <si>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</si>
  <si>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</si>
  <si>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</si>
  <si>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</si>
  <si>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</si>
  <si>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</si>
  <si>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</si>
  <si>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</si>
  <si>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</si>
  <si>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</si>
  <si>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</si>
  <si>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</si>
  <si>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</si>
  <si>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</si>
  <si>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</si>
  <si>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</si>
  <si>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</si>
  <si>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</si>
  <si>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</si>
  <si>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</si>
  <si>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</si>
  <si>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</si>
  <si>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</si>
  <si>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</si>
  <si>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</si>
  <si>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</si>
  <si>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</si>
  <si>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</si>
  <si>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</si>
  <si>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</si>
  <si>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</si>
  <si>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</si>
  <si>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</si>
  <si>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</si>
  <si>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</si>
  <si>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</si>
  <si>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</si>
  <si>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</si>
  <si>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</si>
  <si>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</si>
  <si>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</si>
  <si>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</si>
  <si>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</si>
  <si>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</si>
  <si>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</si>
  <si>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</si>
  <si>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</si>
  <si>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</si>
  <si>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</si>
  <si>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</si>
  <si>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</si>
  <si>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</si>
  <si>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</si>
  <si>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</si>
  <si>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</si>
  <si>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</si>
  <si>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</si>
  <si>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</si>
  <si>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</si>
  <si>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</si>
  <si>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</si>
  <si>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</si>
  <si>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</si>
  <si>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</si>
  <si>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</si>
  <si>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</si>
  <si>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</si>
  <si>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</si>
  <si>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</si>
  <si>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</si>
  <si>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</si>
  <si>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</si>
  <si>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</si>
  <si>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</si>
  <si>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</si>
  <si>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</si>
  <si>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</si>
  <si>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</si>
  <si>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</si>
  <si>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</si>
  <si>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</si>
  <si>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</si>
  <si>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</si>
  <si>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</si>
  <si>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</si>
  <si>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</si>
  <si>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</si>
  <si>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</si>
  <si>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</si>
  <si>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</si>
  <si>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</si>
  <si>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</si>
  <si>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</si>
  <si>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</si>
  <si>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</si>
  <si>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</si>
  <si>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</si>
  <si>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</si>
  <si>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</si>
  <si>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</si>
  <si>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</si>
  <si>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</si>
  <si>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</si>
  <si>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</si>
  <si>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</si>
  <si>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</si>
  <si>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</si>
  <si>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</si>
  <si>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</si>
  <si>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</si>
  <si>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</si>
  <si>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</si>
  <si>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</si>
  <si>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</si>
  <si>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</si>
  <si>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</si>
  <si>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</si>
  <si>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</si>
  <si>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</si>
  <si>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</si>
  <si>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</si>
  <si>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</si>
  <si>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</si>
  <si>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</si>
  <si>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</si>
  <si>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</si>
  <si>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</si>
  <si>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</si>
  <si>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</si>
  <si>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</si>
  <si>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</si>
  <si>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</si>
  <si>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</si>
  <si>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</si>
  <si>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</si>
  <si>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</si>
  <si>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</si>
  <si>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</si>
  <si>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</si>
  <si>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</si>
  <si>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</si>
  <si>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</si>
  <si>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</si>
  <si>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</si>
  <si>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</si>
  <si>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</si>
  <si>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</si>
  <si>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</si>
  <si>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</si>
  <si>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</si>
  <si>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</si>
  <si>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</si>
  <si>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</si>
  <si>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</si>
  <si>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</si>
  <si>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</si>
  <si>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</si>
  <si>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</si>
  <si>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</si>
  <si>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</si>
  <si>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</si>
  <si>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</si>
  <si>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</si>
  <si>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</si>
  <si>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</si>
  <si>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</si>
  <si>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</si>
  <si>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</si>
  <si>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</si>
  <si>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</si>
  <si>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</si>
  <si>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</si>
  <si>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</si>
  <si>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</si>
  <si>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</si>
  <si>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</si>
  <si>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</si>
  <si>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</si>
  <si>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</si>
  <si>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</si>
  <si>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</si>
  <si>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</si>
  <si>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</si>
  <si>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</si>
  <si>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</si>
  <si>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</si>
  <si>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</si>
  <si>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</si>
  <si>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</si>
  <si>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</si>
  <si>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</si>
  <si>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</si>
  <si>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</si>
  <si>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</si>
  <si>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</si>
  <si>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</si>
  <si>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</si>
  <si>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</si>
  <si>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</si>
  <si>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</si>
  <si>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</si>
  <si>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</si>
  <si>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</si>
  <si>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</si>
  <si>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</si>
  <si>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</si>
  <si>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</si>
  <si>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</si>
  <si>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</si>
  <si>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</si>
  <si>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</si>
  <si>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</si>
  <si>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</si>
  <si>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</si>
  <si>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</si>
  <si>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</si>
  <si>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</si>
  <si>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</si>
  <si>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</si>
  <si>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</si>
  <si>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</si>
  <si>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</si>
  <si>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</si>
  <si>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</si>
  <si>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</si>
  <si>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</si>
  <si>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</si>
  <si>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</si>
  <si>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</si>
  <si>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</si>
  <si>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</si>
  <si>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</si>
  <si>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</si>
  <si>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</si>
  <si>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</si>
  <si>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</si>
  <si>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</si>
  <si>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</si>
  <si>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</si>
  <si>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</si>
  <si>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</si>
  <si>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</si>
  <si>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</si>
  <si>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</si>
  <si>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</si>
  <si>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</si>
  <si>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</si>
  <si>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</si>
  <si>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</si>
  <si>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</si>
  <si>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</si>
  <si>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</si>
  <si>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</si>
  <si>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</si>
  <si>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</si>
  <si>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</si>
  <si>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</si>
  <si>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</si>
  <si>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</si>
  <si>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</si>
  <si>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</si>
  <si>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</si>
  <si>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</si>
  <si>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</si>
  <si>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</si>
  <si>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</si>
  <si>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</si>
  <si>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</si>
  <si>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</si>
  <si>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</si>
  <si>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</si>
  <si>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</si>
  <si>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</si>
  <si>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</si>
  <si>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</si>
  <si>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</si>
  <si>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</si>
  <si>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</si>
  <si>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</si>
  <si>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</si>
  <si>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</si>
  <si>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</si>
  <si>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</si>
  <si>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</si>
  <si>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</si>
  <si>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</si>
  <si>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</si>
  <si>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</si>
  <si>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</si>
  <si>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</si>
  <si>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</si>
  <si>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</si>
  <si>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</si>
  <si>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</si>
  <si>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</si>
  <si>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</si>
  <si>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</si>
  <si>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</si>
  <si>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</si>
  <si>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</si>
  <si>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</si>
  <si>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</si>
  <si>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</si>
  <si>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</si>
  <si>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</si>
  <si>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</si>
  <si>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</si>
  <si>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</si>
  <si>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</si>
  <si>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</si>
  <si>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</si>
  <si>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</si>
  <si>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</si>
  <si>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</si>
  <si>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</si>
  <si>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</si>
  <si>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</si>
  <si>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</si>
  <si>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</si>
  <si>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</si>
  <si>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</si>
  <si>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</si>
  <si>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</si>
  <si>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</si>
  <si>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</si>
  <si>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</si>
  <si>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</si>
  <si>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</si>
  <si>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</si>
  <si>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</si>
  <si>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</si>
  <si>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</si>
  <si>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</si>
  <si>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</si>
  <si>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</si>
  <si>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</si>
  <si>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</si>
  <si>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</si>
  <si>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</si>
  <si>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</si>
  <si>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</si>
  <si>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</si>
  <si>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</si>
  <si>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</si>
  <si>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</si>
  <si>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</si>
  <si>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</si>
  <si>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</si>
  <si>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</si>
  <si>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</si>
  <si>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</si>
  <si>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</si>
  <si>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</si>
  <si>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</si>
  <si>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</si>
  <si>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</si>
  <si>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</si>
  <si>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</si>
  <si>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</si>
  <si>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</si>
  <si>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</si>
  <si>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</si>
  <si>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</si>
  <si>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</si>
  <si>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</si>
  <si>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</si>
  <si>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</si>
  <si>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</si>
  <si>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</si>
  <si>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</si>
  <si>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</si>
  <si>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</si>
  <si>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</si>
  <si>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</si>
  <si>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</si>
  <si>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</si>
  <si>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</si>
  <si>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</si>
  <si>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</si>
  <si>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</si>
  <si>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</si>
  <si>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</si>
  <si>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</si>
  <si>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</si>
  <si>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</si>
  <si>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</si>
  <si>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</si>
  <si>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</si>
  <si>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</si>
  <si>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</si>
  <si>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</si>
  <si>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</si>
  <si>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</si>
  <si>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</si>
  <si>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</si>
  <si>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</si>
  <si>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</si>
  <si>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</si>
  <si>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</si>
  <si>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</si>
  <si>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</si>
  <si>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</si>
  <si>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</si>
  <si>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</si>
  <si>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</si>
  <si>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</si>
  <si>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</si>
  <si>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</si>
  <si>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</si>
  <si>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</si>
  <si>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</si>
  <si>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</si>
  <si>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</si>
  <si>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</si>
  <si>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</si>
  <si>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</si>
  <si>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</si>
  <si>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</si>
  <si>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</si>
  <si>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</si>
  <si>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</si>
  <si>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</si>
  <si>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</si>
  <si>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</si>
  <si>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</si>
  <si>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</si>
  <si>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</si>
  <si>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</si>
  <si>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</si>
  <si>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</si>
  <si>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</si>
  <si>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</si>
  <si>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</si>
  <si>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</si>
  <si>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</si>
  <si>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</si>
  <si>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</si>
  <si>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</si>
  <si>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</si>
  <si>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</si>
  <si>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</si>
  <si>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</si>
  <si>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</si>
  <si>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</si>
  <si>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</si>
  <si>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</si>
  <si>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</si>
  <si>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</si>
  <si>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</si>
  <si>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</si>
  <si>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</si>
  <si>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</si>
  <si>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</si>
  <si>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</si>
  <si>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</si>
  <si>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</si>
  <si>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</si>
  <si>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</si>
  <si>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</si>
  <si>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</si>
  <si>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</si>
  <si>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</si>
  <si>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</si>
  <si>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</si>
  <si>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</si>
  <si>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</si>
  <si>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</si>
  <si>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</si>
  <si>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</si>
  <si>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</si>
  <si>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</si>
  <si>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</si>
  <si>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</si>
  <si>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</si>
  <si>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</si>
  <si>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</si>
  <si>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</si>
  <si>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</si>
  <si>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</si>
  <si>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</si>
  <si>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</si>
  <si>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</si>
  <si>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</si>
  <si>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</si>
  <si>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</si>
  <si>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</si>
  <si>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</si>
  <si>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</si>
  <si>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</si>
  <si>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</si>
  <si>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</si>
  <si>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</si>
  <si>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</si>
  <si>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</si>
  <si>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</si>
  <si>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</si>
  <si>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</si>
  <si>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</si>
  <si>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</si>
  <si>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</si>
  <si>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</si>
  <si>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</si>
  <si>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</si>
  <si>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</si>
  <si>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</si>
  <si>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</si>
  <si>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</si>
  <si>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</si>
  <si>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</si>
  <si>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</si>
  <si>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</si>
  <si>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</si>
  <si>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</si>
  <si>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</si>
  <si>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</si>
  <si>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</si>
  <si>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</si>
  <si>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</si>
  <si>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</si>
  <si>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</si>
  <si>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</si>
  <si>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</si>
  <si>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</si>
  <si>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</si>
  <si>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</si>
  <si>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</si>
  <si>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</si>
  <si>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</si>
  <si>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</si>
  <si>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</si>
  <si>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</si>
  <si>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</si>
  <si>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</si>
  <si>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</si>
  <si>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</si>
  <si>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</si>
  <si>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</si>
  <si>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</si>
  <si>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</si>
  <si>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</si>
  <si>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</si>
  <si>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</si>
  <si>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</si>
  <si>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</si>
  <si>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</si>
  <si>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</si>
  <si>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</si>
  <si>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</si>
  <si>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</si>
  <si>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</si>
  <si>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</si>
  <si>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</si>
  <si>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</si>
  <si>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</si>
  <si>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</si>
  <si>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</si>
  <si>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</si>
  <si>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</si>
  <si>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</si>
  <si>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</si>
  <si>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</si>
  <si>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</si>
  <si>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</si>
  <si>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</si>
  <si>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</si>
  <si>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</si>
  <si>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</si>
  <si>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</si>
  <si>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</si>
  <si>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</si>
  <si>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</si>
  <si>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</si>
  <si>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</si>
  <si>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</si>
  <si>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</si>
  <si>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</si>
  <si>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</si>
  <si>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</si>
  <si>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</si>
  <si>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</si>
  <si>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</si>
  <si>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</si>
  <si>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</si>
  <si>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</si>
  <si>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</si>
  <si>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</si>
  <si>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</si>
  <si>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</si>
  <si>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</si>
  <si>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</si>
  <si>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</si>
  <si>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</si>
  <si>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</si>
  <si>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</si>
  <si>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</si>
  <si>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</si>
  <si>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</si>
  <si>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</si>
  <si>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</si>
  <si>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</si>
  <si>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</si>
  <si>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</si>
  <si>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</si>
  <si>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</si>
  <si>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</si>
  <si>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</si>
  <si>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</si>
  <si>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</si>
  <si>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</si>
  <si>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</si>
  <si>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</si>
  <si>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</si>
  <si>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</si>
  <si>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</si>
  <si>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</si>
  <si>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</si>
  <si>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</si>
  <si>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</si>
  <si>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</si>
  <si>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</si>
  <si>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</si>
  <si>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</si>
  <si>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</si>
  <si>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</si>
  <si>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</si>
  <si>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</si>
  <si>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</si>
  <si>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</si>
  <si>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</si>
  <si>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</si>
  <si>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</si>
  <si>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</si>
  <si>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</si>
  <si>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</si>
  <si>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</si>
  <si>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</si>
  <si>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</si>
  <si>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</si>
  <si>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</si>
  <si>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</si>
  <si>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</si>
  <si>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</si>
  <si>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</si>
  <si>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</si>
  <si>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</si>
  <si>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</si>
  <si>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</si>
  <si>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</si>
  <si>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</si>
  <si>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</si>
  <si>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</si>
  <si>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</si>
  <si>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</si>
  <si>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</si>
  <si>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</si>
  <si>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</si>
  <si>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</si>
  <si>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</si>
  <si>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</si>
  <si>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</si>
  <si>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</si>
  <si>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</si>
  <si>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</si>
  <si>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</si>
  <si>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</si>
  <si>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</si>
  <si>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</si>
  <si>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</si>
  <si>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</si>
  <si>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</si>
  <si>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</si>
  <si>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</si>
  <si>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</si>
  <si>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</si>
  <si>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</si>
  <si>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</si>
  <si>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</si>
  <si>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</si>
  <si>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</si>
  <si>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</si>
  <si>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</si>
  <si>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</si>
  <si>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</si>
  <si>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</si>
  <si>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</si>
  <si>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</si>
  <si>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</si>
  <si>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</si>
  <si>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</si>
  <si>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</si>
  <si>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</si>
  <si>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</si>
  <si>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</si>
  <si>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</si>
  <si>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</si>
  <si>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</si>
  <si>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</si>
  <si>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</si>
  <si>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</si>
  <si>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</si>
  <si>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</si>
  <si>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</si>
  <si>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</si>
  <si>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</si>
  <si>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</si>
  <si>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</si>
  <si>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</si>
  <si>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</si>
  <si>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</si>
  <si>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</si>
  <si>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</si>
  <si>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</si>
  <si>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</si>
  <si>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</si>
  <si>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</si>
  <si>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</si>
  <si>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</si>
  <si>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</si>
  <si>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</si>
  <si>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</si>
  <si>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</si>
  <si>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</si>
  <si>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</si>
  <si>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</si>
  <si>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</si>
  <si>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</si>
  <si>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</si>
  <si>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</si>
  <si>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</si>
  <si>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</si>
  <si>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</si>
  <si>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</si>
  <si>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</si>
  <si>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</si>
  <si>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</si>
  <si>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</si>
  <si>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</si>
  <si>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</si>
  <si>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</si>
  <si>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</si>
  <si>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</si>
  <si>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</si>
  <si>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</si>
  <si>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</si>
  <si>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</si>
  <si>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</si>
  <si>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</si>
  <si>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</si>
  <si>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</si>
  <si>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</si>
  <si>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</si>
  <si>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</si>
  <si>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</si>
  <si>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</si>
  <si>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</si>
  <si>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</si>
  <si>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</si>
  <si>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</si>
  <si>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</si>
  <si>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</si>
  <si>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</si>
  <si>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</si>
  <si>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</si>
  <si>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</si>
  <si>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</si>
  <si>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</si>
  <si>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</si>
  <si>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</si>
  <si>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</si>
  <si>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</si>
  <si>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</si>
  <si>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</si>
  <si>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</si>
  <si>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</si>
  <si>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</si>
  <si>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</si>
  <si>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</si>
  <si>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</si>
  <si>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</si>
  <si>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</si>
  <si>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</si>
  <si>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</si>
  <si>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</si>
  <si>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</si>
  <si>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</si>
  <si>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</si>
  <si>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</si>
  <si>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</si>
  <si>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</si>
  <si>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</si>
  <si>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</si>
  <si>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</si>
  <si>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</si>
  <si>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</si>
  <si>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</si>
  <si>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</si>
  <si>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</si>
  <si>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</si>
  <si>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</si>
  <si>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</si>
  <si>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</si>
  <si>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</si>
  <si>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</si>
  <si>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</si>
  <si>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</si>
  <si>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</si>
  <si>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</si>
  <si>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</si>
  <si>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</si>
  <si>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</si>
  <si>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</si>
  <si>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</si>
  <si>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</si>
  <si>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</si>
  <si>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</si>
  <si>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</si>
  <si>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</si>
  <si>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</si>
  <si>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</si>
  <si>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</si>
  <si>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</si>
  <si>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</si>
  <si>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</si>
  <si>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</si>
  <si>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</si>
  <si>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</si>
  <si>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</si>
  <si>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</si>
  <si>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</si>
  <si>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</si>
  <si>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</si>
  <si>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</si>
  <si>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</si>
  <si>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</si>
  <si>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</si>
  <si>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</si>
  <si>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</si>
  <si>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</si>
  <si>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</si>
  <si>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</si>
  <si>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</si>
  <si>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</si>
  <si>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</si>
  <si>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</si>
  <si>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</si>
  <si>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</si>
  <si>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</si>
  <si>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</si>
  <si>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</si>
  <si>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</si>
  <si>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</si>
  <si>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</si>
  <si>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</si>
  <si>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</si>
  <si>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</si>
  <si>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</si>
  <si>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</si>
  <si>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</si>
  <si>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</si>
  <si>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</si>
  <si>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</si>
  <si>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</si>
  <si>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</si>
  <si>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</si>
  <si>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</si>
  <si>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</si>
  <si>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</si>
  <si>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</si>
  <si>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</si>
  <si>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</si>
  <si>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</si>
  <si>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</si>
  <si>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</si>
  <si>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</si>
  <si>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</si>
  <si>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</si>
  <si>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</si>
  <si>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</si>
  <si>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</si>
  <si>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</si>
  <si>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</si>
  <si>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</si>
  <si>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</si>
  <si>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</si>
  <si>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</si>
  <si>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</si>
  <si>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</si>
  <si>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</si>
  <si>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</si>
  <si>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</si>
  <si>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</si>
  <si>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</si>
  <si>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</si>
  <si>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</si>
  <si>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</si>
  <si>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</si>
  <si>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</si>
  <si>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</si>
  <si>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</si>
  <si>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</si>
  <si>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</si>
  <si>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</si>
  <si>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</si>
  <si>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</si>
  <si>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</si>
  <si>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</si>
  <si>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</si>
  <si>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</si>
  <si>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</si>
  <si>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</si>
  <si>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</si>
  <si>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</si>
  <si>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</si>
  <si>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</si>
  <si>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</si>
  <si>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</si>
  <si>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</si>
  <si>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</si>
  <si>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</si>
  <si>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</si>
  <si>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</si>
  <si>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</si>
  <si>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</si>
  <si>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</si>
  <si>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</si>
  <si>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</si>
  <si>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</si>
  <si>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</si>
  <si>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</si>
  <si>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</si>
  <si>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</si>
  <si>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</si>
  <si>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</si>
  <si>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</si>
  <si>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</si>
  <si>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</si>
  <si>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</si>
  <si>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</si>
  <si>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</si>
  <si>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</si>
  <si>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</si>
  <si>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</si>
  <si>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</si>
  <si>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</si>
  <si>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</si>
  <si>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</si>
  <si>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</si>
  <si>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</si>
  <si>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</si>
  <si>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</si>
  <si>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</si>
  <si>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</si>
  <si>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</si>
  <si>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</si>
  <si>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</si>
  <si>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</si>
  <si>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</si>
  <si>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</si>
  <si>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</si>
  <si>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</si>
  <si>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</si>
  <si>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</si>
  <si>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</si>
  <si>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</si>
  <si>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</si>
  <si>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</si>
  <si>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</si>
  <si>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</si>
  <si>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</si>
  <si>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</si>
  <si>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</si>
  <si>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</si>
  <si>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</si>
  <si>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</si>
  <si>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</si>
  <si>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</si>
  <si>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</si>
  <si>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</si>
  <si>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</si>
  <si>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</si>
  <si>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</si>
  <si>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</si>
  <si>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</si>
  <si>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</si>
  <si>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</si>
  <si>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</si>
  <si>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</si>
  <si>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</si>
  <si>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</si>
  <si>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</si>
  <si>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</si>
  <si>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</si>
  <si>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</si>
  <si>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</si>
  <si>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</si>
  <si>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</si>
  <si>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</si>
  <si>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</si>
  <si>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</si>
  <si>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</si>
  <si>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</si>
  <si>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</si>
  <si>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</si>
  <si>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</si>
  <si>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</si>
  <si>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</si>
  <si>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</si>
  <si>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</si>
  <si>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</si>
  <si>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</si>
  <si>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</si>
  <si>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</si>
  <si>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</si>
  <si>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</si>
  <si>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</si>
  <si>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</si>
  <si>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</si>
  <si>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</si>
  <si>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</si>
  <si>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</si>
  <si>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</si>
  <si>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</si>
  <si>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</si>
  <si>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</si>
  <si>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</si>
  <si>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</si>
  <si>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</si>
  <si>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</si>
  <si>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</si>
  <si>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</si>
  <si>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</si>
  <si>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</si>
  <si>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</si>
  <si>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</si>
  <si>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</si>
  <si>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</si>
  <si>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</si>
  <si>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</si>
  <si>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</si>
  <si>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</si>
  <si>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</si>
  <si>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</si>
  <si>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</si>
  <si>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</si>
  <si>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</si>
  <si>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</si>
  <si>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</si>
  <si>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</si>
  <si>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</si>
  <si>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</si>
  <si>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</si>
  <si>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</si>
  <si>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</si>
  <si>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</si>
  <si>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</si>
  <si>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</si>
  <si>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</si>
  <si>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</si>
  <si>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</si>
  <si>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</si>
  <si>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</si>
  <si>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</si>
  <si>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</si>
  <si>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</si>
  <si>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</si>
  <si>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</si>
  <si>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</si>
  <si>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</si>
  <si>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</si>
  <si>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</si>
  <si>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</si>
  <si>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</si>
  <si>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</si>
  <si>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</si>
  <si>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</si>
  <si>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</si>
  <si>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</si>
  <si>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</si>
  <si>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</si>
  <si>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</si>
  <si>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</si>
  <si>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</si>
  <si>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</si>
  <si>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</si>
  <si>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</si>
  <si>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</si>
  <si>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</si>
  <si>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</si>
  <si>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</si>
  <si>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</si>
  <si>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</si>
  <si>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</si>
  <si>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</si>
  <si>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</si>
  <si>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</si>
  <si>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</si>
  <si>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</si>
  <si>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</si>
  <si>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</si>
  <si>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</si>
  <si>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</si>
  <si>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</si>
  <si>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</si>
  <si>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</si>
  <si>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</si>
  <si>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</si>
  <si>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</si>
  <si>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</si>
  <si>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</si>
  <si>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</si>
  <si>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</si>
  <si>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</si>
  <si>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</si>
  <si>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</si>
  <si>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</si>
  <si>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</si>
  <si>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</si>
  <si>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</si>
  <si>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</si>
  <si>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</si>
  <si>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</si>
  <si>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</si>
  <si>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</si>
  <si>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</si>
  <si>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</si>
  <si>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</si>
  <si>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</si>
  <si>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</si>
  <si>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</si>
  <si>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</si>
  <si>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</si>
  <si>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</si>
  <si>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</si>
  <si>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</si>
  <si>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</si>
  <si>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</si>
  <si>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</si>
  <si>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</si>
  <si>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</si>
  <si>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</si>
  <si>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</si>
  <si>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</si>
  <si>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</si>
  <si>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</si>
  <si>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</si>
  <si>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</si>
  <si>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</si>
  <si>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</si>
  <si>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</si>
  <si>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</si>
  <si>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</si>
  <si>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</si>
  <si>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</si>
  <si>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</si>
  <si>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</si>
  <si>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</si>
  <si>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</si>
  <si>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</si>
  <si>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</si>
  <si>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</si>
  <si>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</si>
  <si>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</si>
  <si>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</si>
  <si>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</si>
  <si>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</si>
  <si>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</si>
  <si>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</si>
  <si>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</si>
  <si>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</si>
  <si>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</si>
  <si>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</si>
  <si>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</si>
  <si>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</si>
  <si>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</si>
  <si>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</si>
  <si>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</si>
  <si>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</si>
  <si>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</si>
  <si>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</si>
  <si>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</si>
  <si>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</si>
  <si>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</si>
  <si>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</si>
  <si>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</si>
  <si>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</si>
  <si>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</si>
  <si>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</si>
  <si>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</si>
  <si>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</si>
  <si>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</si>
  <si>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</si>
  <si>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</si>
  <si>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</si>
  <si>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</si>
  <si>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</si>
  <si>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</si>
  <si>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</si>
  <si>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</si>
  <si>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</si>
  <si>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</si>
  <si>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</si>
  <si>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</si>
  <si>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</si>
  <si>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</si>
  <si>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</si>
  <si>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</si>
  <si>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</si>
  <si>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</si>
  <si>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</si>
  <si>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</si>
  <si>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</si>
  <si>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</si>
  <si>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</si>
  <si>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</si>
  <si>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</si>
  <si>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</si>
  <si>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</si>
  <si>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</si>
  <si>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</si>
  <si>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</si>
  <si>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</si>
  <si>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</si>
  <si>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</si>
  <si>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</si>
  <si>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</si>
  <si>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</si>
  <si>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</si>
  <si>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</si>
  <si>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</si>
  <si>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</si>
  <si>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</si>
  <si>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</si>
  <si>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</si>
  <si>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</si>
  <si>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</si>
  <si>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</si>
  <si>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</si>
  <si>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</si>
  <si>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</si>
  <si>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</si>
  <si>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</si>
  <si>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</si>
  <si>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</si>
  <si>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</si>
  <si>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</si>
  <si>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</si>
  <si>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</si>
  <si>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</si>
  <si>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</si>
  <si>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</si>
  <si>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</si>
  <si>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</si>
  <si>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</si>
  <si>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</si>
  <si>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</si>
  <si>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</si>
  <si>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</si>
  <si>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</si>
  <si>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</si>
  <si>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</si>
  <si>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</si>
  <si>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</si>
  <si>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</si>
  <si>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</si>
  <si>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</si>
  <si>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</si>
  <si>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</si>
  <si>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</si>
  <si>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</si>
  <si>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</si>
  <si>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</si>
  <si>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</si>
  <si>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</si>
  <si>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</si>
  <si>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</si>
  <si>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</si>
  <si>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</si>
  <si>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</si>
  <si>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</si>
  <si>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</si>
  <si>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</si>
  <si>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</si>
  <si>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</si>
  <si>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</si>
  <si>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</si>
  <si>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</si>
  <si>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</si>
  <si>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</si>
  <si>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</si>
  <si>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</si>
  <si>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</si>
  <si>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</si>
  <si>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</si>
  <si>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</si>
  <si>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</si>
  <si>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</si>
  <si>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</si>
  <si>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</si>
  <si>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</si>
  <si>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</si>
  <si>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</si>
  <si>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</si>
  <si>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</si>
  <si>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</si>
  <si>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</si>
  <si>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</si>
  <si>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</si>
  <si>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</si>
  <si>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</si>
  <si>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</si>
  <si>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</si>
  <si>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</si>
  <si>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</si>
  <si>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</si>
  <si>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</si>
  <si>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</si>
  <si>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</si>
  <si>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</si>
  <si>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</si>
  <si>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</si>
  <si>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</si>
  <si>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</si>
  <si>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</si>
  <si>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</si>
  <si>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</si>
  <si>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</si>
  <si>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</si>
  <si>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</si>
  <si>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</si>
  <si>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</si>
  <si>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</si>
  <si>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</si>
  <si>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</si>
  <si>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</si>
  <si>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</si>
  <si>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</si>
  <si>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</si>
  <si>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</si>
  <si>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</si>
  <si>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</si>
  <si>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</si>
  <si>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</si>
  <si>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</si>
  <si>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</si>
  <si>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</si>
  <si>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</si>
  <si>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</si>
  <si>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</si>
  <si>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</si>
  <si>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</si>
  <si>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</si>
  <si>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</si>
  <si>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</si>
  <si>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</si>
  <si>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</si>
  <si>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</si>
  <si>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</si>
  <si>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</si>
  <si>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</si>
  <si>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</si>
  <si>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</si>
  <si>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</si>
  <si>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</si>
  <si>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</si>
  <si>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</si>
  <si>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</si>
  <si>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</si>
  <si>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</si>
  <si>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</si>
  <si>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</si>
  <si>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</si>
  <si>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</si>
  <si>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</si>
  <si>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</si>
  <si>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</si>
  <si>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</si>
  <si>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</si>
  <si>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</si>
  <si>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</si>
  <si>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</si>
  <si>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</si>
  <si>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</si>
  <si>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</si>
  <si>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</si>
  <si>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</si>
  <si>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</si>
  <si>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</si>
  <si>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</si>
  <si>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</si>
  <si>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</si>
  <si>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</si>
  <si>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</si>
  <si>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</si>
  <si>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</si>
  <si>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</si>
  <si>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</si>
  <si>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</si>
  <si>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</si>
  <si>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</si>
  <si>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</si>
  <si>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</si>
  <si>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</si>
  <si>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</si>
  <si>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</si>
  <si>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</si>
  <si>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</si>
  <si>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</si>
  <si>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</si>
  <si>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</si>
  <si>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</si>
  <si>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</si>
  <si>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</si>
  <si>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</si>
  <si>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</si>
  <si>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</si>
  <si>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</si>
  <si>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</si>
  <si>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</si>
  <si>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</si>
  <si>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</si>
  <si>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</si>
  <si>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</si>
  <si>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</si>
  <si>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</si>
  <si>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</si>
  <si>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</si>
  <si>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</si>
  <si>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</si>
  <si>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</si>
  <si>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</si>
  <si>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</si>
  <si>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</si>
  <si>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</si>
  <si>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</si>
  <si>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</si>
  <si>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</si>
  <si>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</si>
  <si>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</si>
  <si>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</si>
  <si>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</si>
  <si>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</si>
  <si>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</si>
  <si>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</si>
  <si>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</si>
  <si>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</si>
  <si>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</si>
  <si>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</si>
  <si>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</si>
  <si>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</si>
  <si>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</si>
  <si>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</si>
  <si>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</si>
  <si>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</si>
  <si>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</si>
  <si>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</si>
  <si>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</si>
  <si>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</si>
  <si>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</si>
  <si>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</si>
  <si>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</si>
  <si>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</si>
  <si>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</si>
  <si>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</si>
  <si>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</si>
  <si>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</si>
  <si>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</si>
  <si>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</si>
  <si>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</si>
  <si>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</si>
  <si>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</si>
  <si>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</si>
  <si>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</si>
  <si>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</si>
  <si>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</si>
  <si>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</si>
  <si>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</si>
  <si>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</si>
  <si>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</si>
  <si>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</si>
  <si>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</si>
  <si>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</si>
  <si>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</si>
  <si>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</si>
  <si>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</si>
  <si>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</si>
  <si>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</si>
  <si>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</si>
  <si>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</si>
  <si>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</si>
  <si>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</si>
  <si>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</si>
  <si>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</si>
  <si>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</si>
  <si>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</si>
  <si>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</si>
  <si>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</si>
  <si>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</si>
  <si>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</si>
  <si>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</si>
  <si>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</si>
  <si>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</si>
  <si>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</si>
  <si>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</si>
  <si>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</si>
  <si>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</si>
  <si>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</si>
  <si>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</si>
  <si>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</si>
  <si>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</si>
  <si>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</si>
  <si>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</si>
  <si>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</si>
  <si>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</si>
  <si>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</si>
  <si>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</si>
  <si>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</si>
  <si>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</si>
  <si>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</si>
  <si>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</si>
  <si>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</si>
  <si>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</si>
  <si>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</si>
  <si>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</si>
  <si>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</si>
  <si>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</si>
  <si>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</si>
  <si>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</si>
  <si>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</si>
  <si>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</si>
  <si>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</si>
  <si>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</si>
  <si>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</si>
  <si>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</si>
  <si>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</si>
  <si>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</si>
  <si>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</si>
  <si>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</si>
  <si>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</si>
  <si>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</si>
  <si>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</si>
  <si>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</si>
  <si>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</si>
  <si>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</si>
  <si>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</si>
  <si>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</si>
  <si>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</si>
  <si>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</si>
  <si>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</si>
  <si>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</si>
  <si>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</si>
  <si>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</si>
  <si>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</si>
  <si>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</si>
  <si>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</si>
  <si>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</si>
  <si>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</si>
  <si>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</si>
  <si>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</si>
  <si>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</si>
  <si>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</si>
  <si>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</si>
  <si>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</si>
  <si>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</si>
  <si>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</si>
  <si>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</si>
  <si>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</si>
  <si>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</si>
  <si>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</si>
  <si>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</si>
  <si>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</si>
  <si>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</si>
  <si>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</si>
  <si>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</si>
  <si>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</si>
  <si>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</si>
  <si>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</si>
  <si>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</si>
  <si>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</si>
  <si>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</si>
  <si>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</si>
  <si>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</si>
  <si>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</si>
  <si>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</si>
  <si>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</si>
  <si>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</si>
  <si>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</si>
  <si>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</si>
  <si>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</si>
  <si>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</si>
  <si>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</si>
  <si>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</si>
  <si>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</si>
  <si>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</si>
  <si>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</si>
  <si>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</si>
  <si>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</si>
  <si>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</si>
  <si>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</si>
  <si>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</si>
  <si>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</si>
  <si>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</si>
  <si>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</si>
  <si>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</si>
  <si>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</si>
  <si>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</si>
  <si>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</si>
  <si>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</si>
  <si>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</si>
  <si>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</si>
  <si>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</si>
  <si>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</si>
  <si>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</si>
  <si>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</si>
  <si>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</si>
  <si>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</si>
  <si>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</si>
  <si>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</si>
  <si>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</si>
  <si>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</si>
  <si>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</si>
  <si>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</si>
  <si>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</si>
  <si>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</si>
  <si>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</si>
  <si>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</si>
  <si>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</si>
  <si>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</si>
  <si>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</si>
  <si>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</si>
  <si>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</si>
  <si>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</si>
  <si>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</si>
  <si>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</si>
  <si>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</si>
  <si>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</si>
  <si>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</si>
  <si>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</si>
  <si>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</si>
  <si>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</si>
  <si>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</si>
  <si>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</si>
  <si>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</si>
  <si>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</si>
  <si>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</si>
  <si>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</si>
  <si>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</si>
  <si>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</si>
  <si>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</si>
  <si>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</si>
  <si>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</si>
  <si>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</si>
  <si>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</si>
  <si>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</si>
  <si>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</si>
  <si>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</si>
  <si>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</si>
  <si>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</si>
  <si>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</si>
  <si>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</si>
  <si>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</si>
  <si>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</si>
  <si>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</si>
  <si>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</si>
  <si>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</si>
  <si>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</si>
  <si>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</si>
  <si>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</si>
  <si>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</si>
  <si>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</si>
  <si>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</si>
  <si>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</si>
  <si>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</si>
  <si>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</si>
  <si>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</si>
  <si>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</si>
  <si>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</si>
  <si>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</si>
  <si>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</si>
  <si>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</si>
  <si>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</si>
  <si>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</si>
  <si>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</si>
  <si>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</si>
  <si>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</si>
  <si>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</si>
  <si>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</si>
  <si>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</si>
  <si>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</si>
  <si>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</si>
  <si>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</si>
  <si>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</si>
  <si>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</si>
  <si>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</si>
  <si>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</si>
  <si>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</si>
  <si>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</si>
  <si>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</si>
  <si>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</si>
  <si>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</si>
  <si>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</si>
  <si>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</si>
  <si>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</si>
  <si>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</si>
  <si>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</si>
  <si>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</si>
  <si>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</si>
  <si>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</si>
  <si>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</si>
  <si>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</si>
  <si>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</si>
  <si>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</si>
  <si>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</si>
  <si>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</si>
  <si>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</si>
  <si>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</si>
  <si>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</si>
  <si>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</si>
  <si>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</si>
  <si>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</si>
  <si>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</si>
  <si>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</si>
  <si>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</si>
  <si>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</si>
  <si>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</si>
  <si>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</si>
  <si>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</si>
  <si>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</si>
  <si>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</si>
  <si>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</si>
  <si>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</si>
  <si>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</si>
  <si>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</si>
  <si>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</si>
  <si>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</si>
  <si>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</si>
  <si>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</si>
  <si>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</si>
  <si>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</si>
  <si>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</si>
  <si>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</si>
  <si>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</si>
  <si>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</si>
  <si>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</si>
  <si>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</si>
  <si>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</si>
  <si>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</si>
  <si>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</si>
  <si>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</si>
  <si>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</si>
  <si>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</si>
  <si>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</si>
  <si>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</si>
  <si>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</si>
  <si>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</si>
  <si>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</si>
  <si>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</si>
  <si>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</si>
  <si>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</si>
  <si>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</si>
  <si>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</si>
  <si>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</si>
  <si>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</si>
  <si>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</si>
  <si>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</si>
  <si>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</si>
  <si>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</si>
  <si>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</si>
  <si>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</si>
  <si>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</si>
  <si>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</si>
  <si>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</si>
  <si>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</si>
  <si>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</si>
  <si>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</si>
  <si>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</si>
  <si>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</si>
  <si>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</si>
  <si>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</si>
  <si>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</si>
  <si>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</si>
  <si>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</si>
  <si>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</si>
  <si>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</si>
  <si>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</si>
  <si>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</si>
  <si>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</si>
  <si>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</si>
  <si>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</si>
  <si>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</si>
  <si>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</si>
  <si>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</si>
  <si>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</si>
  <si>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</si>
  <si>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</si>
  <si>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</si>
  <si>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</si>
  <si>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</si>
  <si>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</si>
  <si>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</si>
  <si>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</si>
  <si>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</si>
  <si>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</si>
  <si>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</si>
  <si>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</si>
  <si>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</si>
  <si>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</si>
  <si>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</si>
  <si>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</si>
  <si>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</si>
  <si>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</si>
  <si>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</si>
  <si>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</si>
  <si>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</si>
  <si>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</si>
  <si>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</si>
  <si>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</si>
  <si>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</si>
  <si>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</si>
  <si>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</si>
  <si>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</si>
  <si>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</si>
  <si>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</si>
  <si>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</si>
  <si>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</si>
  <si>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</si>
  <si>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</si>
  <si>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</si>
  <si>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</si>
  <si>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</si>
  <si>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</si>
  <si>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</si>
  <si>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</si>
  <si>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</si>
  <si>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</si>
  <si>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</si>
  <si>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</si>
  <si>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</si>
  <si>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</si>
  <si>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</si>
  <si>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</si>
  <si>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</si>
  <si>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</si>
  <si>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</si>
  <si>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</si>
  <si>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</si>
  <si>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</si>
  <si>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</si>
  <si>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</si>
  <si>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</si>
  <si>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</si>
  <si>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</si>
  <si>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</si>
  <si>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</si>
  <si>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</si>
  <si>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</si>
  <si>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</si>
  <si>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</si>
  <si>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</si>
  <si>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</si>
  <si>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</si>
  <si>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</si>
  <si>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</si>
  <si>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</si>
  <si>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</si>
  <si>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</si>
  <si>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</si>
  <si>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</si>
  <si>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</si>
  <si>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</si>
  <si>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</si>
  <si>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</si>
  <si>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</si>
  <si>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</si>
  <si>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</si>
  <si>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</si>
  <si>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</si>
  <si>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</si>
  <si>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</si>
  <si>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</si>
  <si>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</si>
  <si>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</si>
  <si>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</si>
  <si>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</si>
  <si>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</si>
  <si>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</si>
  <si>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</si>
  <si>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</si>
  <si>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</si>
  <si>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</si>
  <si>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</si>
  <si>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</si>
  <si>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</si>
  <si>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</si>
  <si>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</si>
  <si>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</si>
  <si>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</si>
  <si>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</si>
  <si>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</si>
  <si>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</si>
  <si>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</si>
  <si>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</si>
  <si>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</si>
  <si>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</si>
  <si>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</si>
  <si>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</si>
  <si>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</si>
  <si>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</si>
  <si>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</si>
  <si>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</si>
  <si>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</si>
  <si>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</si>
  <si>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</si>
  <si>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</si>
  <si>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</si>
  <si>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</si>
  <si>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</si>
  <si>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</si>
  <si>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</si>
  <si>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</si>
  <si>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</si>
  <si>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</si>
  <si>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</si>
  <si>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</si>
  <si>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</si>
  <si>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</si>
  <si>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</si>
  <si>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</si>
  <si>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</si>
  <si>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</si>
  <si>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</si>
  <si>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</si>
  <si>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</si>
  <si>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</si>
  <si>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</si>
  <si>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</si>
  <si>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</si>
  <si>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</si>
  <si>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</si>
  <si>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</si>
  <si>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</si>
  <si>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</si>
  <si>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</si>
  <si>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</si>
  <si>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</si>
  <si>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</si>
  <si>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</si>
  <si>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</si>
  <si>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</si>
  <si>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</si>
  <si>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</si>
  <si>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</si>
  <si>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</si>
  <si>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</si>
  <si>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</si>
  <si>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</si>
  <si>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</si>
  <si>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</si>
  <si>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</si>
  <si>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</si>
  <si>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</si>
  <si>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</si>
  <si>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</si>
  <si>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</si>
  <si>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</si>
  <si>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</si>
  <si>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</si>
  <si>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</si>
  <si>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</si>
  <si>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</si>
  <si>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</si>
  <si>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</si>
  <si>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</si>
  <si>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</si>
  <si>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</si>
  <si>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</si>
  <si>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</si>
  <si>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</si>
  <si>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</si>
  <si>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</si>
  <si>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</si>
  <si>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</si>
  <si>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</si>
  <si>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</si>
  <si>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</si>
  <si>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</si>
  <si>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</si>
  <si>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</si>
  <si>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</si>
  <si>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</si>
  <si>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</si>
  <si>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</si>
  <si>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</si>
  <si>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</si>
  <si>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</si>
  <si>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</si>
  <si>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</si>
  <si>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</si>
  <si>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</si>
  <si>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</si>
  <si>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</si>
  <si>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</si>
  <si>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</si>
  <si>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</si>
  <si>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</si>
  <si>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</si>
  <si>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</si>
  <si>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</si>
  <si>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</si>
  <si>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</si>
  <si>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</si>
  <si>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</si>
  <si>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</si>
  <si>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</si>
  <si>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</si>
  <si>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</si>
  <si>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</si>
  <si>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</si>
  <si>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</si>
  <si>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</si>
  <si>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</si>
  <si>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</si>
  <si>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</si>
  <si>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</si>
  <si>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</si>
  <si>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</si>
  <si>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</si>
  <si>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</si>
  <si>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</si>
  <si>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</si>
  <si>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</si>
  <si>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</si>
  <si>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</si>
  <si>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</si>
  <si>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</si>
  <si>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</si>
  <si>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</si>
  <si>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</si>
  <si>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</si>
  <si>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</si>
  <si>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</si>
  <si>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</si>
  <si>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</si>
  <si>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</si>
  <si>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</si>
  <si>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</si>
  <si>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</si>
  <si>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</si>
  <si>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</si>
  <si>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</si>
  <si>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</si>
  <si>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</si>
  <si>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</si>
  <si>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</si>
  <si>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</si>
  <si>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</si>
  <si>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</si>
  <si>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</si>
  <si>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</si>
  <si>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</si>
  <si>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</si>
  <si>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</si>
  <si>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</si>
  <si>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</si>
  <si>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</si>
  <si>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</si>
  <si>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</si>
  <si>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</si>
  <si>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</si>
  <si>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</si>
  <si>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</si>
  <si>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</si>
  <si>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</si>
  <si>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</si>
  <si>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</si>
  <si>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</si>
  <si>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</si>
  <si>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</si>
  <si>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</si>
  <si>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</si>
  <si>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</si>
  <si>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</si>
  <si>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</si>
  <si>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</si>
  <si>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</si>
  <si>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</si>
  <si>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</si>
  <si>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</si>
  <si>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</si>
  <si>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</si>
  <si>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</si>
  <si>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</si>
  <si>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</si>
  <si>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</si>
  <si>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</si>
  <si>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</si>
  <si>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</si>
  <si>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</si>
  <si>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</si>
  <si>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</si>
  <si>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</si>
  <si>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</si>
  <si>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</si>
  <si>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</si>
  <si>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</si>
  <si>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</si>
  <si>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</si>
  <si>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</si>
  <si>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</si>
  <si>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</si>
  <si>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</si>
  <si>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</si>
  <si>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</si>
  <si>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</si>
  <si>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</si>
  <si>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</si>
  <si>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</si>
  <si>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</si>
  <si>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</si>
  <si>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</si>
  <si>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</si>
  <si>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</si>
  <si>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</si>
  <si>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</si>
  <si>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</si>
  <si>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</si>
  <si>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</si>
  <si>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</si>
  <si>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</si>
  <si>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</si>
  <si>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</si>
  <si>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</si>
  <si>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</si>
  <si>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</si>
  <si>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</si>
  <si>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</si>
  <si>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</si>
  <si>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</si>
  <si>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</si>
  <si>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</si>
  <si>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</si>
  <si>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</si>
  <si>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</si>
  <si>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</si>
  <si>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</si>
  <si>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</si>
  <si>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</si>
  <si>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</si>
  <si>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</si>
  <si>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</si>
  <si>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</si>
  <si>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</si>
  <si>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</si>
  <si>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</si>
  <si>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</si>
  <si>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</si>
  <si>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</si>
  <si>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</si>
  <si>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</si>
  <si>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</si>
  <si>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</si>
  <si>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</si>
  <si>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</si>
  <si>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</si>
  <si>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</si>
  <si>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</si>
  <si>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</si>
  <si>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</si>
  <si>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</si>
  <si>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</si>
  <si>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</si>
  <si>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</si>
  <si>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</si>
  <si>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</si>
  <si>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</si>
  <si>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</si>
  <si>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</si>
  <si>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</si>
  <si>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</si>
  <si>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</si>
  <si>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</si>
  <si>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</si>
  <si>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</si>
  <si>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</si>
  <si>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</si>
  <si>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</si>
  <si>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</si>
  <si>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</si>
  <si>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</si>
  <si>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</si>
  <si>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</si>
  <si>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</si>
  <si>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</si>
  <si>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</si>
  <si>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</si>
  <si>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</si>
  <si>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</si>
  <si>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</si>
  <si>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</si>
  <si>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</si>
  <si>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</si>
  <si>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</si>
  <si>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</si>
  <si>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</si>
  <si>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</si>
  <si>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</si>
  <si>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</si>
  <si>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</si>
  <si>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</si>
  <si>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</si>
  <si>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</si>
  <si>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</si>
  <si>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</si>
  <si>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</si>
  <si>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</si>
  <si>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</si>
  <si>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</si>
  <si>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</si>
  <si>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</si>
  <si>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</si>
  <si>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</si>
  <si>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</si>
  <si>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</si>
  <si>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</si>
  <si>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</si>
  <si>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</si>
  <si>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</si>
  <si>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</si>
  <si>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</si>
  <si>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</si>
  <si>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</si>
  <si>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</si>
  <si>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</si>
  <si>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</si>
  <si>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</si>
  <si>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</si>
  <si>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</si>
  <si>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</si>
  <si>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</si>
  <si>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</si>
  <si>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</si>
  <si>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</si>
  <si>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</si>
  <si>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</si>
  <si>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</si>
  <si>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</si>
  <si>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</si>
  <si>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</si>
  <si>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</si>
  <si>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</si>
  <si>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</si>
  <si>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</si>
  <si>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</si>
  <si>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</si>
  <si>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</si>
  <si>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</si>
  <si>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</si>
  <si>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</si>
  <si>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</si>
  <si>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</si>
  <si>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</si>
  <si>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</si>
  <si>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</si>
  <si>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</si>
  <si>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</si>
  <si>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</si>
  <si>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</si>
  <si>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</si>
  <si>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</si>
  <si>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</si>
  <si>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</si>
  <si>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</si>
  <si>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</si>
  <si>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</si>
  <si>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</si>
  <si>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</si>
  <si>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</si>
  <si>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</si>
  <si>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</si>
  <si>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</si>
  <si>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</si>
  <si>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</si>
  <si>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</si>
  <si>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</si>
  <si>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</si>
  <si>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</si>
  <si>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</si>
  <si>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</si>
  <si>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</si>
  <si>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</si>
  <si>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</si>
  <si>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</si>
  <si>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</si>
  <si>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</si>
  <si>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</si>
  <si>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</si>
  <si>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</si>
  <si>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</si>
  <si>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</si>
  <si>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</si>
  <si>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</si>
  <si>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</si>
  <si>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</si>
  <si>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</si>
  <si>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</si>
  <si>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</si>
  <si>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</si>
  <si>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</si>
  <si>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</si>
  <si>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</si>
  <si>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</si>
  <si>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</si>
  <si>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</si>
  <si>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</si>
  <si>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</si>
  <si>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</si>
  <si>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</si>
  <si>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</si>
  <si>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</si>
  <si>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</si>
  <si>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</si>
  <si>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</si>
  <si>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</si>
  <si>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</si>
  <si>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</si>
  <si>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</si>
  <si>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</si>
  <si>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</si>
  <si>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</si>
  <si>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</si>
  <si>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</si>
  <si>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</si>
  <si>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</si>
  <si>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</si>
  <si>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</si>
  <si>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</si>
  <si>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</si>
  <si>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</si>
  <si>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</si>
  <si>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</si>
  <si>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</si>
  <si>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</si>
  <si>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</si>
  <si>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</si>
  <si>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</si>
  <si>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</si>
  <si>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</si>
  <si>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</si>
  <si>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</si>
  <si>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</si>
  <si>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</si>
  <si>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</si>
  <si>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</si>
  <si>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</si>
  <si>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</si>
  <si>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</si>
  <si>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</si>
  <si>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</si>
  <si>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</si>
  <si>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</si>
  <si>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</si>
  <si>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</si>
  <si>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</si>
  <si>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</si>
  <si>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</si>
  <si>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</si>
  <si>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</si>
  <si>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</si>
  <si>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</si>
  <si>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</si>
  <si>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</si>
  <si>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</si>
  <si>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</si>
  <si>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</si>
  <si>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</si>
  <si>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</si>
  <si>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</si>
  <si>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</si>
  <si>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</si>
  <si>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</si>
  <si>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</si>
  <si>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</si>
  <si>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</si>
  <si>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</si>
  <si>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</si>
  <si>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</si>
  <si>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</si>
  <si>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</si>
  <si>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</si>
  <si>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</si>
  <si>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</si>
  <si>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</si>
  <si>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</si>
  <si>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</si>
  <si>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</si>
  <si>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</si>
  <si>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</si>
  <si>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</si>
  <si>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</si>
  <si>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</si>
  <si>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</si>
  <si>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</si>
  <si>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</si>
  <si>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</si>
  <si>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</si>
  <si>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</si>
  <si>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</si>
  <si>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</si>
  <si>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</si>
  <si>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</si>
  <si>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</si>
  <si>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</si>
  <si>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</si>
  <si>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</si>
  <si>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</si>
  <si>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</si>
  <si>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</si>
  <si>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</si>
  <si>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</si>
  <si>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</si>
  <si>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</si>
  <si>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</si>
  <si>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</si>
  <si>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</si>
  <si>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</si>
  <si>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</si>
  <si>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</si>
  <si>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</si>
  <si>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</si>
  <si>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</si>
  <si>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</si>
  <si>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</si>
  <si>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</si>
  <si>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</si>
  <si>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</si>
  <si>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</si>
  <si>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</si>
  <si>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</si>
  <si>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</si>
  <si>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</si>
  <si>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</si>
  <si>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</si>
  <si>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</si>
  <si>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</si>
  <si>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</si>
  <si>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</si>
  <si>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</si>
  <si>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</si>
  <si>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</si>
  <si>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</si>
  <si>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</si>
  <si>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</si>
  <si>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</si>
  <si>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</si>
  <si>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</si>
  <si>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</si>
  <si>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</si>
  <si>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</si>
  <si>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</si>
  <si>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</si>
  <si>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</si>
  <si>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</si>
  <si>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</si>
  <si>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</si>
  <si>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</si>
  <si>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</si>
  <si>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</si>
  <si>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</si>
  <si>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</si>
  <si>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</si>
  <si>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</si>
  <si>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</si>
  <si>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</si>
  <si>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</si>
  <si>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</si>
  <si>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</si>
  <si>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</si>
  <si>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</si>
  <si>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</si>
  <si>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</si>
  <si>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</si>
  <si>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</si>
  <si>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</si>
  <si>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</si>
  <si>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</si>
  <si>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</si>
  <si>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</si>
  <si>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</si>
  <si>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</si>
  <si>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</si>
  <si>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</si>
  <si>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</si>
  <si>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</si>
  <si>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</si>
  <si>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</si>
  <si>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</si>
  <si>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</si>
  <si>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</si>
  <si>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</si>
  <si>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</si>
  <si>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</si>
  <si>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</si>
  <si>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</si>
  <si>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</si>
  <si>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</si>
  <si>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</si>
  <si>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</si>
  <si>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</si>
  <si>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</si>
  <si>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</si>
  <si>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</si>
  <si>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</si>
  <si>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</si>
  <si>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</si>
  <si>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</si>
  <si>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</si>
  <si>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</si>
  <si>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</si>
  <si>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</si>
  <si>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</si>
  <si>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</si>
  <si>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</si>
  <si>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</si>
  <si>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</si>
  <si>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</si>
  <si>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</si>
  <si>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</si>
  <si>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</si>
  <si>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</si>
  <si>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</si>
  <si>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</si>
  <si>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</si>
  <si>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</si>
  <si>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</si>
  <si>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</si>
  <si>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</si>
  <si>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</si>
  <si>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</si>
  <si>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</si>
  <si>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</si>
  <si>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</si>
  <si>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</si>
  <si>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</si>
  <si>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</si>
  <si>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</si>
  <si>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</si>
  <si>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</si>
  <si>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</si>
  <si>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</si>
  <si>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</si>
  <si>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</si>
  <si>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</si>
  <si>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</si>
  <si>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</si>
  <si>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</si>
  <si>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</si>
  <si>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</si>
  <si>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</si>
  <si>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</si>
  <si>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</si>
  <si>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</si>
  <si>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</si>
  <si>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</si>
  <si>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</si>
  <si>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</si>
  <si>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</si>
  <si>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</si>
  <si>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</si>
  <si>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</si>
  <si>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</si>
  <si>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</si>
  <si>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</si>
  <si>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</si>
  <si>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</si>
  <si>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</si>
  <si>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</si>
  <si>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</si>
  <si>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</si>
  <si>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</si>
  <si>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</si>
  <si>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</si>
  <si>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</si>
  <si>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</si>
  <si>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</si>
  <si>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</si>
  <si>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</si>
  <si>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</si>
  <si>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</si>
  <si>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</si>
  <si>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</si>
  <si>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</si>
  <si>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</si>
  <si>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</si>
  <si>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</si>
  <si>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</si>
  <si>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</si>
  <si>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</si>
  <si>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</si>
  <si>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</si>
  <si>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</si>
  <si>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</si>
  <si>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</si>
  <si>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</si>
  <si>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</si>
  <si>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</si>
  <si>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</si>
  <si>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</si>
  <si>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</si>
  <si>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</si>
  <si>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</si>
  <si>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</si>
  <si>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</si>
  <si>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</si>
  <si>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</si>
  <si>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</si>
  <si>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</si>
  <si>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</si>
  <si>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</si>
  <si>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</si>
  <si>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</si>
  <si>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</si>
  <si>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</si>
  <si>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</si>
  <si>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</si>
  <si>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</si>
  <si>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</si>
  <si>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</si>
  <si>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</si>
  <si>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</si>
  <si>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</si>
  <si>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</si>
  <si>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</si>
  <si>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</si>
  <si>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</si>
  <si>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</si>
  <si>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</si>
  <si>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</si>
  <si>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</si>
  <si>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</si>
  <si>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</si>
  <si>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</si>
  <si>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</si>
  <si>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</si>
  <si>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</si>
  <si>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</si>
  <si>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</si>
  <si>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</si>
  <si>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</si>
  <si>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</si>
  <si>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</si>
  <si>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</si>
  <si>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</si>
  <si>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</si>
  <si>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</si>
  <si>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</si>
  <si>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</si>
  <si>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</si>
  <si>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</si>
  <si>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</si>
  <si>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</si>
  <si>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</si>
  <si>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</si>
  <si>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</si>
  <si>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</si>
  <si>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</si>
  <si>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</si>
  <si>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</si>
  <si>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</si>
  <si>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</si>
  <si>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</si>
  <si>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</si>
  <si>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</si>
  <si>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</si>
  <si>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</si>
  <si>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</si>
  <si>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</si>
  <si>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</si>
  <si>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</si>
  <si>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</si>
  <si>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</si>
  <si>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</si>
  <si>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</si>
  <si>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</si>
  <si>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</si>
  <si>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</si>
  <si>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</si>
  <si>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</si>
  <si>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</si>
  <si>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</si>
  <si>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</si>
  <si>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</si>
  <si>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</si>
  <si>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</si>
  <si>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</si>
  <si>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</si>
  <si>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</si>
  <si>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</si>
  <si>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</si>
  <si>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</si>
  <si>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</si>
  <si>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</si>
  <si>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</si>
  <si>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</si>
  <si>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</si>
  <si>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</si>
  <si>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</si>
  <si>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</si>
  <si>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</si>
  <si>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</si>
  <si>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</si>
  <si>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</si>
  <si>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</si>
  <si>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</si>
  <si>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</si>
  <si>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</si>
  <si>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</si>
  <si>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</si>
  <si>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</si>
  <si>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</si>
  <si>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</si>
  <si>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</si>
  <si>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</si>
  <si>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</si>
  <si>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</si>
  <si>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</si>
  <si>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</si>
  <si>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</si>
  <si>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</si>
  <si>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</si>
  <si>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</si>
  <si>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</si>
  <si>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</si>
  <si>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</si>
  <si>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</si>
  <si>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</si>
  <si>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</si>
  <si>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</si>
  <si>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</si>
  <si>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</si>
  <si>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</si>
  <si>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</si>
  <si>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</si>
  <si>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</si>
  <si>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</si>
  <si>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</si>
  <si>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</si>
  <si>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</si>
  <si>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</si>
  <si>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</si>
  <si>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</si>
  <si>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</si>
  <si>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</si>
  <si>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</si>
  <si>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</si>
  <si>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</si>
  <si>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</si>
  <si>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</si>
  <si>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</si>
  <si>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</si>
  <si>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</si>
  <si>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</si>
  <si>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</si>
  <si>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</si>
  <si>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</si>
  <si>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</si>
  <si>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</si>
  <si>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</si>
  <si>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</si>
  <si>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</si>
  <si>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</si>
  <si>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</si>
  <si>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</si>
  <si>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</si>
  <si>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</si>
  <si>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</si>
  <si>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</si>
  <si>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</si>
  <si>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</si>
  <si>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</si>
  <si>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</si>
  <si>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</si>
  <si>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</si>
  <si>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</si>
  <si>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</si>
  <si>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</si>
  <si>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</si>
  <si>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</si>
  <si>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</si>
  <si>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</si>
  <si>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</si>
  <si>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</si>
  <si>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</si>
  <si>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</si>
  <si>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</si>
  <si>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</si>
  <si>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</si>
  <si>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</si>
  <si>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</si>
  <si>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</si>
  <si>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</si>
  <si>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</si>
  <si>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</si>
  <si>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</si>
  <si>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</si>
  <si>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</si>
  <si>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</si>
  <si>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</si>
  <si>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</si>
  <si>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</si>
  <si>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</si>
  <si>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</si>
  <si>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</si>
  <si>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</si>
  <si>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</si>
  <si>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</si>
  <si>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</si>
  <si>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</si>
  <si>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</si>
  <si>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</si>
  <si>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</si>
  <si>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</si>
  <si>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</si>
  <si>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</si>
  <si>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</si>
  <si>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</si>
  <si>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</si>
  <si>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</si>
  <si>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</si>
  <si>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</si>
  <si>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</si>
  <si>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</si>
  <si>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</si>
  <si>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</si>
  <si>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</si>
  <si>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</si>
  <si>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</si>
  <si>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</si>
  <si>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</si>
  <si>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</si>
  <si>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</si>
  <si>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</si>
  <si>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</si>
  <si>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</si>
  <si>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</si>
  <si>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</si>
  <si>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</si>
  <si>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</si>
  <si>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</si>
  <si>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</si>
  <si>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</si>
  <si>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</si>
  <si>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</si>
  <si>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</si>
  <si>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</si>
  <si>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</si>
  <si>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</si>
  <si>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</si>
  <si>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</si>
  <si>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</si>
  <si>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</si>
  <si>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</si>
  <si>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</si>
  <si>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</si>
  <si>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</si>
  <si>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</si>
  <si>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</si>
  <si>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</si>
  <si>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</si>
  <si>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</si>
  <si>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</si>
  <si>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</si>
  <si>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</si>
  <si>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</si>
  <si>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</si>
  <si>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</si>
  <si>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</si>
  <si>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</si>
  <si>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</si>
  <si>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</si>
  <si>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</si>
  <si>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</si>
  <si>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</si>
  <si>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</si>
  <si>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</si>
  <si>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</si>
  <si>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</si>
  <si>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</si>
  <si>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</si>
  <si>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</si>
  <si>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</si>
  <si>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</si>
  <si>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</si>
  <si>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</si>
  <si>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</si>
  <si>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</si>
  <si>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</si>
  <si>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</si>
  <si>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</si>
  <si>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</si>
  <si>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</si>
  <si>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</si>
  <si>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</si>
  <si>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</si>
  <si>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</si>
  <si>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</si>
  <si>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</si>
  <si>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</si>
  <si>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</si>
  <si>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</si>
  <si>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</si>
  <si>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</si>
  <si>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</si>
  <si>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</si>
  <si>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</si>
  <si>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</si>
  <si>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</si>
  <si>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</si>
  <si>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</si>
  <si>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</si>
  <si>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</si>
  <si>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</si>
  <si>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</si>
  <si>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</si>
  <si>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</si>
  <si>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</si>
  <si>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</si>
  <si>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</si>
  <si>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</si>
  <si>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</si>
  <si>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</si>
  <si>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</si>
  <si>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</si>
  <si>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</si>
  <si>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</si>
  <si>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</si>
  <si>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</si>
  <si>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</si>
  <si>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</si>
  <si>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</si>
  <si>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</si>
  <si>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</si>
  <si>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</si>
  <si>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</si>
  <si>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</si>
  <si>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</si>
  <si>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</si>
  <si>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</si>
  <si>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</si>
  <si>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</si>
  <si>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</si>
  <si>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</si>
  <si>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</si>
  <si>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</si>
  <si>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</si>
  <si>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</si>
  <si>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</si>
  <si>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</si>
  <si>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</si>
  <si>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</si>
  <si>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</si>
  <si>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</si>
  <si>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</si>
  <si>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</si>
  <si>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</si>
  <si>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</si>
  <si>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</si>
  <si>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</si>
  <si>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</si>
  <si>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</si>
  <si>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</si>
  <si>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</si>
  <si>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</si>
  <si>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</si>
  <si>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</si>
  <si>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</si>
  <si>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</si>
  <si>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</si>
  <si>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</si>
  <si>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</si>
  <si>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</si>
  <si>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</si>
  <si>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</si>
  <si>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</si>
  <si>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</si>
  <si>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</si>
  <si>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</si>
  <si>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</si>
  <si>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</si>
  <si>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</si>
  <si>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</si>
  <si>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</si>
  <si>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</si>
  <si>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</si>
  <si>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</si>
  <si>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</si>
  <si>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</si>
  <si>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</si>
  <si>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</si>
  <si>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</si>
  <si>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</si>
  <si>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</si>
  <si>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</si>
  <si>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</si>
  <si>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</si>
  <si>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</si>
  <si>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</si>
  <si>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</si>
  <si>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</si>
  <si>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</si>
  <si>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</si>
  <si>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</si>
  <si>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</si>
  <si>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</si>
  <si>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</si>
  <si>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</si>
  <si>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</si>
  <si>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</si>
  <si>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</si>
  <si>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</si>
  <si>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</si>
  <si>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</si>
  <si>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</si>
  <si>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</si>
  <si>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</si>
  <si>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</si>
  <si>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</si>
  <si>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</si>
  <si>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</si>
  <si>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</si>
  <si>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</si>
  <si>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</si>
  <si>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</si>
  <si>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</si>
  <si>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</si>
  <si>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</si>
  <si>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</si>
  <si>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</si>
  <si>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</si>
  <si>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</si>
  <si>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</si>
  <si>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</si>
  <si>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</si>
  <si>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</si>
  <si>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</si>
  <si>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</si>
  <si>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</si>
  <si>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</si>
  <si>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</si>
  <si>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</si>
  <si>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</si>
  <si>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</si>
  <si>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</si>
  <si>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</si>
  <si>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</si>
  <si>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</si>
  <si>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</si>
  <si>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</si>
  <si>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</si>
  <si>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</si>
  <si>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</si>
  <si>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</si>
  <si>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</si>
  <si>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</si>
  <si>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</si>
  <si>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</si>
  <si>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</si>
  <si>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</si>
  <si>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</si>
  <si>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</si>
  <si>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</si>
  <si>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</si>
  <si>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</si>
  <si>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</si>
  <si>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</si>
  <si>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</si>
  <si>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</si>
  <si>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</si>
  <si>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</si>
  <si>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</si>
  <si>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</si>
  <si>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</si>
  <si>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</si>
  <si>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</si>
  <si>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</si>
  <si>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</si>
  <si>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</si>
  <si>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</si>
  <si>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</si>
  <si>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</si>
  <si>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</si>
  <si>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</si>
  <si>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</si>
  <si>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</si>
  <si>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</si>
  <si>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</si>
  <si>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</si>
  <si>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</si>
  <si>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</si>
  <si>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</si>
  <si>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</si>
  <si>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</si>
  <si>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</si>
  <si>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</si>
  <si>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</si>
  <si>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</si>
  <si>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</si>
  <si>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</si>
  <si>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</si>
  <si>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</si>
  <si>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</si>
  <si>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</si>
  <si>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</si>
  <si>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</si>
  <si>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</si>
  <si>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</si>
  <si>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</si>
  <si>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</si>
  <si>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</si>
  <si>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</si>
  <si>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</si>
  <si>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</si>
  <si>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</si>
  <si>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</si>
  <si>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</si>
  <si>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</si>
  <si>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</si>
  <si>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</si>
  <si>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</si>
  <si>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</si>
  <si>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</si>
  <si>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</si>
  <si>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</si>
  <si>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</si>
  <si>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</si>
  <si>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</si>
  <si>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</si>
  <si>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</si>
  <si>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</si>
  <si>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</si>
  <si>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</si>
  <si>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</si>
  <si>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</si>
  <si>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</si>
  <si>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</si>
  <si>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</si>
  <si>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</si>
  <si>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</si>
  <si>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</si>
  <si>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</si>
  <si>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</si>
  <si>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</si>
  <si>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</si>
  <si>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</si>
  <si>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</si>
  <si>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</si>
  <si>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</si>
  <si>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</si>
  <si>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</si>
  <si>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</si>
  <si>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</si>
  <si>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</si>
  <si>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</si>
  <si>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</si>
  <si>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</si>
  <si>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</si>
  <si>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</si>
  <si>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</si>
  <si>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</si>
  <si>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</si>
  <si>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</si>
  <si>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</si>
  <si>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</si>
  <si>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</si>
  <si>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</si>
  <si>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</si>
  <si>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</si>
  <si>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</si>
  <si>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</si>
  <si>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</si>
  <si>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</si>
  <si>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</si>
  <si>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</si>
  <si>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</si>
  <si>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</si>
  <si>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</si>
  <si>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</si>
  <si>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</si>
  <si>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</si>
  <si>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</si>
  <si>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</si>
  <si>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</si>
  <si>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</si>
  <si>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</si>
  <si>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</si>
  <si>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</si>
  <si>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</si>
  <si>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</si>
  <si>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</si>
  <si>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</si>
  <si>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</si>
  <si>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</si>
  <si>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</si>
  <si>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</si>
  <si>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</si>
  <si>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</si>
  <si>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</si>
  <si>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</si>
  <si>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</si>
  <si>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</si>
  <si>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</si>
  <si>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</si>
  <si>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</si>
  <si>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</si>
  <si>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</si>
  <si>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</si>
  <si>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</si>
  <si>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</si>
  <si>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</si>
  <si>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</si>
  <si>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</si>
  <si>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</si>
  <si>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</si>
  <si>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</si>
  <si>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</si>
  <si>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</si>
  <si>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</si>
  <si>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</si>
  <si>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</si>
  <si>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</si>
  <si>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</si>
  <si>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</si>
  <si>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</si>
  <si>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</si>
  <si>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</si>
  <si>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</si>
  <si>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</si>
  <si>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</si>
  <si>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</si>
  <si>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</si>
  <si>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</si>
  <si>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</si>
  <si>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</si>
  <si>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</si>
  <si>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</si>
  <si>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</si>
  <si>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</si>
  <si>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</si>
  <si>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</si>
  <si>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</si>
  <si>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</si>
  <si>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</si>
  <si>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</si>
  <si>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</si>
  <si>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</si>
  <si>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</si>
  <si>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</si>
  <si>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</si>
  <si>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</si>
  <si>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</si>
  <si>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</si>
  <si>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</si>
  <si>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</si>
  <si>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</si>
  <si>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</si>
  <si>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</si>
  <si>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</si>
  <si>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</si>
  <si>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</si>
  <si>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</si>
  <si>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</si>
  <si>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</si>
  <si>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</si>
  <si>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</si>
  <si>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</si>
  <si>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</si>
  <si>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</si>
  <si>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</si>
  <si>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</si>
  <si>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</si>
  <si>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</si>
  <si>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</si>
  <si>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</si>
  <si>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</si>
  <si>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</si>
  <si>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</si>
  <si>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</si>
  <si>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</si>
  <si>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</si>
  <si>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</si>
  <si>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</si>
  <si>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</si>
  <si>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</si>
  <si>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</si>
  <si>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</si>
  <si>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</si>
  <si>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</si>
  <si>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</si>
  <si>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</si>
  <si>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</si>
  <si>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</si>
  <si>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</si>
  <si>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</si>
  <si>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</si>
  <si>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</si>
  <si>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</si>
  <si>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</si>
  <si>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</si>
  <si>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</si>
  <si>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</si>
  <si>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</si>
  <si>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</si>
  <si>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</si>
  <si>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</si>
  <si>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</si>
  <si>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</si>
  <si>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</si>
  <si>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</si>
  <si>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</si>
  <si>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</si>
  <si>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</si>
  <si>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</si>
  <si>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</si>
  <si>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</si>
  <si>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</si>
  <si>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</si>
  <si>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</si>
  <si>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</si>
  <si>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</si>
  <si>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</si>
  <si>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</si>
  <si>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</si>
  <si>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</si>
  <si>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</si>
  <si>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</si>
  <si>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</si>
  <si>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</si>
  <si>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</si>
  <si>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</si>
  <si>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</si>
  <si>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</si>
  <si>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</si>
  <si>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</si>
  <si>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</si>
  <si>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</si>
  <si>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</si>
  <si>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</si>
  <si>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</si>
  <si>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</si>
  <si>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</si>
  <si>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</si>
  <si>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</si>
  <si>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</si>
  <si>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</si>
  <si>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</si>
  <si>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</si>
  <si>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</si>
  <si>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</si>
  <si>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</si>
  <si>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</si>
  <si>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</si>
  <si>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</si>
  <si>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</si>
  <si>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</si>
  <si>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</si>
  <si>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</si>
  <si>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</si>
  <si>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</si>
  <si>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</si>
  <si>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</si>
  <si>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</si>
  <si>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</si>
  <si>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</si>
  <si>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</si>
  <si>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</si>
  <si>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</si>
  <si>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</si>
  <si>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</si>
  <si>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</si>
  <si>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</si>
  <si>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</si>
  <si>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</si>
  <si>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</si>
  <si>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</si>
  <si>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</si>
  <si>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</si>
  <si>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</si>
  <si>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</si>
  <si>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</si>
  <si>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</si>
  <si>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</si>
  <si>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</si>
  <si>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</si>
  <si>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</si>
  <si>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</si>
  <si>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</si>
  <si>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</si>
  <si>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</si>
  <si>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</si>
  <si>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</si>
  <si>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</si>
  <si>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</si>
  <si>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</si>
  <si>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</si>
  <si>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</si>
  <si>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</si>
  <si>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</si>
  <si>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</si>
  <si>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</si>
  <si>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</si>
  <si>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</si>
  <si>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</si>
  <si>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</si>
  <si>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</si>
  <si>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</si>
  <si>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</si>
  <si>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</si>
  <si>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</si>
  <si>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</si>
  <si>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</si>
  <si>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</si>
  <si>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</si>
  <si>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</si>
  <si>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</si>
  <si>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</si>
  <si>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</si>
  <si>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</si>
  <si>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</si>
  <si>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</si>
  <si>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</si>
  <si>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</si>
  <si>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</si>
  <si>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</si>
  <si>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</si>
  <si>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</si>
  <si>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</si>
  <si>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</si>
  <si>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</si>
  <si>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</si>
  <si>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</si>
  <si>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</si>
  <si>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</si>
  <si>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</si>
  <si>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</si>
  <si>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</si>
  <si>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</si>
  <si>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</si>
  <si>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</si>
  <si>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</si>
  <si>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</si>
  <si>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</si>
  <si>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</si>
  <si>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</si>
  <si>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</si>
  <si>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</si>
  <si>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</si>
  <si>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</si>
  <si>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</si>
  <si>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</si>
  <si>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</si>
  <si>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</si>
  <si>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</si>
  <si>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</si>
  <si>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</si>
  <si>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</si>
  <si>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</si>
  <si>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</si>
  <si>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</si>
  <si>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</si>
  <si>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</si>
  <si>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</si>
  <si>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</si>
  <si>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</si>
  <si>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</si>
  <si>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</si>
  <si>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</si>
  <si>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</si>
  <si>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</si>
  <si>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</si>
  <si>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</si>
  <si>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</si>
  <si>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</si>
  <si>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</si>
  <si>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</si>
  <si>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</si>
  <si>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</si>
  <si>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</si>
  <si>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</si>
  <si>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</si>
  <si>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</si>
  <si>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</si>
  <si>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</si>
  <si>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</si>
  <si>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</si>
  <si>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</si>
  <si>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</si>
  <si>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</si>
  <si>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</si>
  <si>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</si>
  <si>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</si>
  <si>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</si>
  <si>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</si>
  <si>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</si>
  <si>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</si>
  <si>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</si>
  <si>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</si>
  <si>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</si>
  <si>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</si>
  <si>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</si>
  <si>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</si>
  <si>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</si>
  <si>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</si>
  <si>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</si>
  <si>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</si>
  <si>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</si>
  <si>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</si>
  <si>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</si>
  <si>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</si>
  <si>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</si>
  <si>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</si>
  <si>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</si>
  <si>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</si>
  <si>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</si>
  <si>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</si>
  <si>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</si>
  <si>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</si>
  <si>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</si>
  <si>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</si>
  <si>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</si>
  <si>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</si>
  <si>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</si>
  <si>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</si>
  <si>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</si>
  <si>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</si>
  <si>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</si>
  <si>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</si>
  <si>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</si>
  <si>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</si>
  <si>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</si>
  <si>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</si>
  <si>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</si>
  <si>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</si>
  <si>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</si>
  <si>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</si>
  <si>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</si>
  <si>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</si>
  <si>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</si>
  <si>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</si>
  <si>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</si>
  <si>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</si>
  <si>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</si>
  <si>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</si>
  <si>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</si>
  <si>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</si>
  <si>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</si>
  <si>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</si>
  <si>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</si>
  <si>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</si>
  <si>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</si>
  <si>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</si>
  <si>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</si>
  <si>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</si>
  <si>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</si>
  <si>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</si>
  <si>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</si>
  <si>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</si>
  <si>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</si>
  <si>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</si>
  <si>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</si>
  <si>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</si>
  <si>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</si>
  <si>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</si>
  <si>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</si>
  <si>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</si>
  <si>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</si>
  <si>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</si>
  <si>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</si>
  <si>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</si>
  <si>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</si>
  <si>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</si>
  <si>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</si>
  <si>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</si>
  <si>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</si>
  <si>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</si>
  <si>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</si>
  <si>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</si>
  <si>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</si>
  <si>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</si>
  <si>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</si>
  <si>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</si>
  <si>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</si>
  <si>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</si>
  <si>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</si>
  <si>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</si>
  <si>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</si>
  <si>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</si>
  <si>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</si>
  <si>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</si>
  <si>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</si>
  <si>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</si>
  <si>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</si>
  <si>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</si>
  <si>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</si>
  <si>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</si>
  <si>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</si>
  <si>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</si>
  <si>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</si>
  <si>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</si>
  <si>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</si>
  <si>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</si>
  <si>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</si>
  <si>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</si>
  <si>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</si>
  <si>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</si>
  <si>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</si>
  <si>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</si>
  <si>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</si>
  <si>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</si>
  <si>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</si>
  <si>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</si>
  <si>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</si>
  <si>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</si>
  <si>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</si>
  <si>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</si>
  <si>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</si>
  <si>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</si>
  <si>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</si>
  <si>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</si>
  <si>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</si>
  <si>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</si>
  <si>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</si>
  <si>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</si>
  <si>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</si>
  <si>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</si>
  <si>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</si>
  <si>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</si>
  <si>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</si>
  <si>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</si>
  <si>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</si>
  <si>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</si>
  <si>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</si>
  <si>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</si>
  <si>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</si>
  <si>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</si>
  <si>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</si>
  <si>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</si>
  <si>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</si>
  <si>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</si>
  <si>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</si>
  <si>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</si>
  <si>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</si>
  <si>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</si>
  <si>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</si>
  <si>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</si>
  <si>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</si>
  <si>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</si>
  <si>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</si>
  <si>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</si>
  <si>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</si>
  <si>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</si>
  <si>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</si>
  <si>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</si>
  <si>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</si>
  <si>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</si>
  <si>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</si>
  <si>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</si>
  <si>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</si>
  <si>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</si>
  <si>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</si>
  <si>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</si>
  <si>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</si>
  <si>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</si>
  <si>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</si>
  <si>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</si>
  <si>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</si>
  <si>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</si>
  <si>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</si>
  <si>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</si>
  <si>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</si>
  <si>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</si>
  <si>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</si>
  <si>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</si>
  <si>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</si>
  <si>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</si>
  <si>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</si>
  <si>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</si>
  <si>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</si>
  <si>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</si>
  <si>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</si>
  <si>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</si>
  <si>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</si>
  <si>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</si>
  <si>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</si>
  <si>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</si>
  <si>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</si>
  <si>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</si>
  <si>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</si>
  <si>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</si>
  <si>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</si>
  <si>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</si>
  <si>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</si>
  <si>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</si>
  <si>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</si>
  <si>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</si>
  <si>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</si>
  <si>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</si>
  <si>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</si>
  <si>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</si>
  <si>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</si>
  <si>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</si>
  <si>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</si>
  <si>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</si>
  <si>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</si>
  <si>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</si>
  <si>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</si>
  <si>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</si>
  <si>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</si>
  <si>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</si>
  <si>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</si>
  <si>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</si>
  <si>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</si>
  <si>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</si>
  <si>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</si>
  <si>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</si>
  <si>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</si>
  <si>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</si>
  <si>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</si>
  <si>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</si>
  <si>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</si>
  <si>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</si>
  <si>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</si>
  <si>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</si>
  <si>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</si>
  <si>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</si>
  <si>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</si>
  <si>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</si>
  <si>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</si>
  <si>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</si>
  <si>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</si>
  <si>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</si>
  <si>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</si>
  <si>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</si>
  <si>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</si>
  <si>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</si>
  <si>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</si>
  <si>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</si>
  <si>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</si>
  <si>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</si>
  <si>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</si>
  <si>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</si>
  <si>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</si>
  <si>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</si>
  <si>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</si>
  <si>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</si>
  <si>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</si>
  <si>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</si>
  <si>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</si>
  <si>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</si>
  <si>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</si>
  <si>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</si>
  <si>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</si>
  <si>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</si>
  <si>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</si>
  <si>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</si>
  <si>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</si>
  <si>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</si>
  <si>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</si>
  <si>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</si>
  <si>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</si>
  <si>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</si>
  <si>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</si>
  <si>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</si>
  <si>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</si>
  <si>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</si>
  <si>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</si>
  <si>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</si>
  <si>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</si>
  <si>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</si>
  <si>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</si>
  <si>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</si>
  <si>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</si>
  <si>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</si>
  <si>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</si>
  <si>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</si>
  <si>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</si>
  <si>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</si>
  <si>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</si>
  <si>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</si>
  <si>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</si>
  <si>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</si>
  <si>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</si>
  <si>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</si>
  <si>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</si>
  <si>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</si>
  <si>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</si>
  <si>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</si>
  <si>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</si>
  <si>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</si>
  <si>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</si>
  <si>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</si>
  <si>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</si>
  <si>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</si>
  <si>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</si>
  <si>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</si>
  <si>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</si>
  <si>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</si>
  <si>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</si>
  <si>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</si>
  <si>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</si>
  <si>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</si>
  <si>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</si>
  <si>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</si>
  <si>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</si>
  <si>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</si>
  <si>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</si>
  <si>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</si>
  <si>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</si>
  <si>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</si>
  <si>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</si>
  <si>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</si>
  <si>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</si>
  <si>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</si>
  <si>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</si>
  <si>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</si>
  <si>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</si>
  <si>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</si>
  <si>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</si>
  <si>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</si>
  <si>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</si>
  <si>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</si>
  <si>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</si>
  <si>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</si>
  <si>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</si>
  <si>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</si>
  <si>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</si>
  <si>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</si>
  <si>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</si>
  <si>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</si>
  <si>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</si>
  <si>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</si>
  <si>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</si>
  <si>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</si>
  <si>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</si>
  <si>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</si>
  <si>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</si>
  <si>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</si>
  <si>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</si>
  <si>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</si>
  <si>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</si>
  <si>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</si>
  <si>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</si>
  <si>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</si>
  <si>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</si>
  <si>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</si>
  <si>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</si>
  <si>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</si>
  <si>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</si>
  <si>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</si>
  <si>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</si>
  <si>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</si>
  <si>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</si>
  <si>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</si>
  <si>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</si>
  <si>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</si>
  <si>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</si>
  <si>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</si>
  <si>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</si>
  <si>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</si>
  <si>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</si>
  <si>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</si>
  <si>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</si>
  <si>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</si>
  <si>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</si>
  <si>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</si>
  <si>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</si>
  <si>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</si>
  <si>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</si>
  <si>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</si>
  <si>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</si>
  <si>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</si>
  <si>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</si>
  <si>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</si>
  <si>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</si>
  <si>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</si>
  <si>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</si>
  <si>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</si>
  <si>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</si>
  <si>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</si>
  <si>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</si>
  <si>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</si>
  <si>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</si>
  <si>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</si>
  <si>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</si>
  <si>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</si>
  <si>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</si>
  <si>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</si>
  <si>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</si>
  <si>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</si>
  <si>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</si>
  <si>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</si>
  <si>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</si>
  <si>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</si>
  <si>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</si>
  <si>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</si>
  <si>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</si>
  <si>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</si>
  <si>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</si>
  <si>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</si>
  <si>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</si>
  <si>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</si>
  <si>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</si>
  <si>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</si>
  <si>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</si>
  <si>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</si>
  <si>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</si>
  <si>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</si>
  <si>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</si>
  <si>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</si>
  <si>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</si>
  <si>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</si>
  <si>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</si>
  <si>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</si>
  <si>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</si>
  <si>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</si>
  <si>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</si>
  <si>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</si>
  <si>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</si>
  <si>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</si>
  <si>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</si>
  <si>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</si>
  <si>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</si>
  <si>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</si>
  <si>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</si>
  <si>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</si>
  <si>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</si>
  <si>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</si>
  <si>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</si>
  <si>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</si>
  <si>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</si>
  <si>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</si>
  <si>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</si>
  <si>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</si>
  <si>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</si>
  <si>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</si>
  <si>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</si>
  <si>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</si>
  <si>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</si>
  <si>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</si>
  <si>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</si>
  <si>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</si>
  <si>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</si>
  <si>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</si>
  <si>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</si>
  <si>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</si>
  <si>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</si>
  <si>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</si>
  <si>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</si>
  <si>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</si>
  <si>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</si>
  <si>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</si>
  <si>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</si>
  <si>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</si>
  <si>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</si>
  <si>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</si>
  <si>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</si>
  <si>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</si>
  <si>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</si>
  <si>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</si>
  <si>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</si>
  <si>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</si>
  <si>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</si>
  <si>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</si>
  <si>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</si>
  <si>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</si>
  <si>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</si>
  <si>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</si>
  <si>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</si>
  <si>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</si>
  <si>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</si>
  <si>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</si>
  <si>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</si>
  <si>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</si>
  <si>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</si>
  <si>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</si>
  <si>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</si>
  <si>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</si>
  <si>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</si>
  <si>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</si>
  <si>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</si>
  <si>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</si>
  <si>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</si>
  <si>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</si>
  <si>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</si>
  <si>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</si>
  <si>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</si>
  <si>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</si>
  <si>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</si>
  <si>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</si>
  <si>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</si>
  <si>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</si>
  <si>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</si>
  <si>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</si>
  <si>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</si>
  <si>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</si>
  <si>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</si>
  <si>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</si>
  <si>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</si>
  <si>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</si>
  <si>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</si>
  <si>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</si>
  <si>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</si>
  <si>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</si>
  <si>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</si>
  <si>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</si>
  <si>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</si>
  <si>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</si>
  <si>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</si>
  <si>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</si>
  <si>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</si>
  <si>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</si>
  <si>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</si>
  <si>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</si>
  <si>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</si>
  <si>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</si>
  <si>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</si>
  <si>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</si>
  <si>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</si>
  <si>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</si>
  <si>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</si>
  <si>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</si>
  <si>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</si>
  <si>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</si>
  <si>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</si>
  <si>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</si>
  <si>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</si>
  <si>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</si>
  <si>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</si>
  <si>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</si>
  <si>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</si>
  <si>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</si>
  <si>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</si>
  <si>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</si>
  <si>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</si>
  <si>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</si>
  <si>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</si>
  <si>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</si>
  <si>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</si>
  <si>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</si>
  <si>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</si>
  <si>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</si>
  <si>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</si>
  <si>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</si>
  <si>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</si>
  <si>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</si>
  <si>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</si>
  <si>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</si>
  <si>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</si>
  <si>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</si>
  <si>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</si>
  <si>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</si>
  <si>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</si>
  <si>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</si>
  <si>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</si>
  <si>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</si>
  <si>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</si>
  <si>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</si>
  <si>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</si>
  <si>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</si>
  <si>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</si>
  <si>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</si>
  <si>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</si>
  <si>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</si>
  <si>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</si>
  <si>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</si>
  <si>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</si>
  <si>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</si>
  <si>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</si>
  <si>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</si>
  <si>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</si>
  <si>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</si>
  <si>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</si>
  <si>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</si>
  <si>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</si>
  <si>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</si>
  <si>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</si>
  <si>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</si>
  <si>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</si>
  <si>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</si>
  <si>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</si>
  <si>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</si>
  <si>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</si>
  <si>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</si>
  <si>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</si>
  <si>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</si>
  <si>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</si>
  <si>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</si>
  <si>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</si>
  <si>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</si>
  <si>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</si>
  <si>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</si>
  <si>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</si>
  <si>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</si>
  <si>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</si>
  <si>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</si>
  <si>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</si>
  <si>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</si>
  <si>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</si>
  <si>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</si>
  <si>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</si>
  <si>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</si>
  <si>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</si>
  <si>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</si>
  <si>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</si>
  <si>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</si>
  <si>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</si>
  <si>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</si>
  <si>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</si>
  <si>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</si>
  <si>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</si>
  <si>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</si>
  <si>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</si>
  <si>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</si>
  <si>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</si>
  <si>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</si>
  <si>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</si>
  <si>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</si>
  <si>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</si>
  <si>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</si>
  <si>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</si>
  <si>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</si>
  <si>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</si>
  <si>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</si>
  <si>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</si>
  <si>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</si>
  <si>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</si>
  <si>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</si>
  <si>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</si>
  <si>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</si>
  <si>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</si>
  <si>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</si>
  <si>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</si>
  <si>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</si>
  <si>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</si>
  <si>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</si>
  <si>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</si>
  <si>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</si>
  <si>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</si>
  <si>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</si>
  <si>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</si>
  <si>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</si>
  <si>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</si>
  <si>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</si>
  <si>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</si>
  <si>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</si>
  <si>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</si>
  <si>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</si>
  <si>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</si>
  <si>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</si>
  <si>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</si>
  <si>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</si>
  <si>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</si>
  <si>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</si>
  <si>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</si>
  <si>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</si>
  <si>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</si>
  <si>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</si>
  <si>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</si>
  <si>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</si>
  <si>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</si>
  <si>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</si>
  <si>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</si>
  <si>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</si>
  <si>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</si>
  <si>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</si>
  <si>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</si>
  <si>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</si>
  <si>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</si>
  <si>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</si>
  <si>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</si>
  <si>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</si>
  <si>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</si>
  <si>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</si>
  <si>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</si>
  <si>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</si>
  <si>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</si>
  <si>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</si>
  <si>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</si>
  <si>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</si>
  <si>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</si>
  <si>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</si>
  <si>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</si>
  <si>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</si>
  <si>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</si>
  <si>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</si>
  <si>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</si>
  <si>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</si>
  <si>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</si>
  <si>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</si>
  <si>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</si>
  <si>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</si>
  <si>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</si>
  <si>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</si>
  <si>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</si>
  <si>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</si>
  <si>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</si>
  <si>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</si>
  <si>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</si>
  <si>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</si>
  <si>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</si>
  <si>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</si>
  <si>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</si>
  <si>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</si>
  <si>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</si>
  <si>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</si>
  <si>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</si>
  <si>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</si>
  <si>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</si>
  <si>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</si>
  <si>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</si>
  <si>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</si>
  <si>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</si>
  <si>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</si>
  <si>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</si>
  <si>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</si>
  <si>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</si>
  <si>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</si>
  <si>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</si>
  <si>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</si>
  <si>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</si>
  <si>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</si>
  <si>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</si>
  <si>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</si>
  <si>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</si>
  <si>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</si>
  <si>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</si>
  <si>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</si>
  <si>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</si>
  <si>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</si>
  <si>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</si>
  <si>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</si>
  <si>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</si>
  <si>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</si>
  <si>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</si>
  <si>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</si>
  <si>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</si>
  <si>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</si>
  <si>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</si>
  <si>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</si>
  <si>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</si>
  <si>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</si>
  <si>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</si>
  <si>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</si>
  <si>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</si>
  <si>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</si>
  <si>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</si>
  <si>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</si>
  <si>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</si>
  <si>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</si>
  <si>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</si>
  <si>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</si>
  <si>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</si>
  <si>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</si>
  <si>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</si>
  <si>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</si>
  <si>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</si>
  <si>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</si>
  <si>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</si>
  <si>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</si>
  <si>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</si>
  <si>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</si>
  <si>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</si>
  <si>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</si>
  <si>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</si>
  <si>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</si>
  <si>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</si>
  <si>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</si>
  <si>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</si>
  <si>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</si>
  <si>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</si>
  <si>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</si>
  <si>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</si>
  <si>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</si>
  <si>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</si>
  <si>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</si>
  <si>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</si>
  <si>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</si>
  <si>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</si>
  <si>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</si>
  <si>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</si>
  <si>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</si>
  <si>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</si>
  <si>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</si>
  <si>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</si>
  <si>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</si>
  <si>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</si>
  <si>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</si>
  <si>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</si>
  <si>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</si>
  <si>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</si>
  <si>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</si>
  <si>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</si>
  <si>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</si>
  <si>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</si>
  <si>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</si>
  <si>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</si>
  <si>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</si>
  <si>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</si>
  <si>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</si>
  <si>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</si>
  <si>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</si>
  <si>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</si>
  <si>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</si>
  <si>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</si>
  <si>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</si>
  <si>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</si>
  <si>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</si>
  <si>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</si>
  <si>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</si>
  <si>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</si>
  <si>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</si>
  <si>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</si>
  <si>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</si>
  <si>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</si>
  <si>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</si>
  <si>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</si>
  <si>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</si>
  <si>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</si>
  <si>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</si>
  <si>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</si>
  <si>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</si>
  <si>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</si>
  <si>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</si>
  <si>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</si>
  <si>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</si>
  <si>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</si>
  <si>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</si>
  <si>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</si>
  <si>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</si>
  <si>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</si>
  <si>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</si>
  <si>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</si>
  <si>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</si>
  <si>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</si>
  <si>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</si>
  <si>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</si>
  <si>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</si>
  <si>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</si>
  <si>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</si>
  <si>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</si>
  <si>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</si>
  <si>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</si>
  <si>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</si>
  <si>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</si>
  <si>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</si>
  <si>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</si>
  <si>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</si>
  <si>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</si>
  <si>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</si>
  <si>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</si>
  <si>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</si>
  <si>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</si>
  <si>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</si>
  <si>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</si>
  <si>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</si>
  <si>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</si>
  <si>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</si>
  <si>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</si>
  <si>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</si>
  <si>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</si>
  <si>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</si>
  <si>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</si>
  <si>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</si>
  <si>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</si>
  <si>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</si>
  <si>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</si>
  <si>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</si>
  <si>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</si>
  <si>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</si>
  <si>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</si>
  <si>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</si>
  <si>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</si>
  <si>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</si>
  <si>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</si>
  <si>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</si>
  <si>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</si>
  <si>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</si>
  <si>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</si>
  <si>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</si>
  <si>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</si>
  <si>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</si>
  <si>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</si>
  <si>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</si>
  <si>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</si>
  <si>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</si>
  <si>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</si>
  <si>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</si>
  <si>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</si>
  <si>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</si>
  <si>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</si>
  <si>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</si>
  <si>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</si>
  <si>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</si>
  <si>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</si>
  <si>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</si>
  <si>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</si>
  <si>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</si>
  <si>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</si>
  <si>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</si>
  <si>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</si>
  <si>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</si>
  <si>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</si>
  <si>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</si>
  <si>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</si>
  <si>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</si>
  <si>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</si>
  <si>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</si>
  <si>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</si>
  <si>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</si>
  <si>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</si>
  <si>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</si>
  <si>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</si>
  <si>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</si>
  <si>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</si>
  <si>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</si>
  <si>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</si>
  <si>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</si>
  <si>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</si>
  <si>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</si>
  <si>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</si>
  <si>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</si>
  <si>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</si>
  <si>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</si>
  <si>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</si>
  <si>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</si>
  <si>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</si>
  <si>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</si>
  <si>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</si>
  <si>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</si>
  <si>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</si>
  <si>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</si>
  <si>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</si>
  <si>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</si>
  <si>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</si>
  <si>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</si>
  <si>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</si>
  <si>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</si>
  <si>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</si>
  <si>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</si>
  <si>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</si>
  <si>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</si>
  <si>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</si>
  <si>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</si>
  <si>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</si>
  <si>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</si>
  <si>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</si>
  <si>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</si>
  <si>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</si>
  <si>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</si>
  <si>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</si>
  <si>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</si>
  <si>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</si>
  <si>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</si>
  <si>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</si>
  <si>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</si>
  <si>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</si>
  <si>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</si>
  <si>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</si>
  <si>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</si>
  <si>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</si>
  <si>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</si>
  <si>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</si>
  <si>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</si>
  <si>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</si>
  <si>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</si>
  <si>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</si>
  <si>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</si>
  <si>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</si>
  <si>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</si>
  <si>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</si>
  <si>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</si>
  <si>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</si>
  <si>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</si>
  <si>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</si>
  <si>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</si>
  <si>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</si>
  <si>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</si>
  <si>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</si>
  <si>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</si>
  <si>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</si>
  <si>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</si>
  <si>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</si>
  <si>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</si>
  <si>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</si>
  <si>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</si>
  <si>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</si>
  <si>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</si>
  <si>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</si>
  <si>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</si>
  <si>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</si>
  <si>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</si>
  <si>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</si>
  <si>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</si>
  <si>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</si>
  <si>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</si>
  <si>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</si>
  <si>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</si>
  <si>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</si>
  <si>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</si>
  <si>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</si>
  <si>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</si>
  <si>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</si>
  <si>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</si>
  <si>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</si>
  <si>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</si>
  <si>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</si>
  <si>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</si>
  <si>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</si>
  <si>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</si>
  <si>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</si>
  <si>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</si>
  <si>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</si>
  <si>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</si>
  <si>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</si>
  <si>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</si>
  <si>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</si>
  <si>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</si>
  <si>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</si>
  <si>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</si>
  <si>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</si>
  <si>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</si>
  <si>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</si>
  <si>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</si>
  <si>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</si>
  <si>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</si>
  <si>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</si>
  <si>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</si>
  <si>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</si>
  <si>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</si>
  <si>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</si>
  <si>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</si>
  <si>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</si>
  <si>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</si>
  <si>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</si>
  <si>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</si>
  <si>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</si>
  <si>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</si>
  <si>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</si>
  <si>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</si>
  <si>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</si>
  <si>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</si>
  <si>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</si>
  <si>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</si>
  <si>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</si>
  <si>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</si>
  <si>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</si>
  <si>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</si>
  <si>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</si>
  <si>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</si>
  <si>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</si>
  <si>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</si>
  <si>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</si>
  <si>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</si>
  <si>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</si>
  <si>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</si>
  <si>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</si>
  <si>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</si>
  <si>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</si>
  <si>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</si>
  <si>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</si>
  <si>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</si>
  <si>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</si>
  <si>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</si>
  <si>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</si>
  <si>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</si>
  <si>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</si>
  <si>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</si>
  <si>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</si>
  <si>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</si>
  <si>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</si>
  <si>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</si>
  <si>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</si>
  <si>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</si>
  <si>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</si>
  <si>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</si>
  <si>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</si>
  <si>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</si>
  <si>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</si>
  <si>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</si>
  <si>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</si>
  <si>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</si>
  <si>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</si>
  <si>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</si>
  <si>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</si>
  <si>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</si>
  <si>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</si>
  <si>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</si>
  <si>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</si>
  <si>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</si>
  <si>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</si>
  <si>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</si>
  <si>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</si>
  <si>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</si>
  <si>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</si>
  <si>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</si>
  <si>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</si>
  <si>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</si>
  <si>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</si>
  <si>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</si>
  <si>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</si>
  <si>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</si>
  <si>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</si>
  <si>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</si>
  <si>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</si>
  <si>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</si>
  <si>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</si>
  <si>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</si>
  <si>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</si>
  <si>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</si>
  <si>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</si>
  <si>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</si>
  <si>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</si>
  <si>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</si>
  <si>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</si>
  <si>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</si>
  <si>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</si>
  <si>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</si>
  <si>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</si>
  <si>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</si>
  <si>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</si>
  <si>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</si>
  <si>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</si>
  <si>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</si>
  <si>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</si>
  <si>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</si>
  <si>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</si>
  <si>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</si>
  <si>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</si>
  <si>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</si>
  <si>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</si>
  <si>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</si>
  <si>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</si>
  <si>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</si>
  <si>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</si>
  <si>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</si>
  <si>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</si>
  <si>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</si>
  <si>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</si>
  <si>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</si>
  <si>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</si>
  <si>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</si>
  <si>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</si>
  <si>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</si>
  <si>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</si>
  <si>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</si>
  <si>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</si>
  <si>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</si>
  <si>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</si>
  <si>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</si>
  <si>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</si>
  <si>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</si>
  <si>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</si>
  <si>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</si>
  <si>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</si>
  <si>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</si>
  <si>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</si>
  <si>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</si>
  <si>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</si>
  <si>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</si>
  <si>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</si>
  <si>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</si>
  <si>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</si>
  <si>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</si>
  <si>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</si>
  <si>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</si>
  <si>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</si>
  <si>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</si>
  <si>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</si>
  <si>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</si>
  <si>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</si>
  <si>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</si>
  <si>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</si>
  <si>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</si>
  <si>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</si>
  <si>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</si>
  <si>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</si>
  <si>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</si>
  <si>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</si>
  <si>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</si>
  <si>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</si>
  <si>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</si>
  <si>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</si>
  <si>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</si>
  <si>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</si>
  <si>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</si>
  <si>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</si>
  <si>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</si>
  <si>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</si>
  <si>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</si>
  <si>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</si>
  <si>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</si>
  <si>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</si>
  <si>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</si>
  <si>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</si>
  <si>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</si>
  <si>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</si>
  <si>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</si>
  <si>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</si>
  <si>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</si>
  <si>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</si>
  <si>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</si>
  <si>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</si>
  <si>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</si>
  <si>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</si>
  <si>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</si>
  <si>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</si>
  <si>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</si>
  <si>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</si>
  <si>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</si>
  <si>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</si>
  <si>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</si>
  <si>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</si>
  <si>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</si>
  <si>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</si>
  <si>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</si>
  <si>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</si>
  <si>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</si>
  <si>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</si>
  <si>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</si>
  <si>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</si>
  <si>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</si>
  <si>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</si>
  <si>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</si>
  <si>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</si>
  <si>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</si>
  <si>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</si>
  <si>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</si>
  <si>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</si>
  <si>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</si>
  <si>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</si>
  <si>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</si>
  <si>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</si>
  <si>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</si>
  <si>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</si>
  <si>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</si>
  <si>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</si>
  <si>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</si>
  <si>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</si>
  <si>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</si>
  <si>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</si>
  <si>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</si>
  <si>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</si>
  <si>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</si>
  <si>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</si>
  <si>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</si>
  <si>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</si>
  <si>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</si>
  <si>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</si>
  <si>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</si>
  <si>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</si>
  <si>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</si>
  <si>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</si>
  <si>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</si>
  <si>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</si>
  <si>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</si>
  <si>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</si>
  <si>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</si>
  <si>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</si>
  <si>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</si>
  <si>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</si>
  <si>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</si>
  <si>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</si>
  <si>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</si>
  <si>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</si>
  <si>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</si>
  <si>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</si>
  <si>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</si>
  <si>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</si>
  <si>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</si>
  <si>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</si>
  <si>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</si>
  <si>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</si>
  <si>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</si>
  <si>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</si>
  <si>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</si>
  <si>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</si>
  <si>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</si>
  <si>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</si>
  <si>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</si>
  <si>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</si>
  <si>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</si>
  <si>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</si>
  <si>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</si>
  <si>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</si>
  <si>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</si>
  <si>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</si>
  <si>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</si>
  <si>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</si>
  <si>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</si>
  <si>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</si>
  <si>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</si>
  <si>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</si>
  <si>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</si>
  <si>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</si>
  <si>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</si>
  <si>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</si>
  <si>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</si>
  <si>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</si>
  <si>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</si>
  <si>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</si>
  <si>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</si>
  <si>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</si>
  <si>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</si>
  <si>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</si>
  <si>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</si>
  <si>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</si>
  <si>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</si>
  <si>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</si>
  <si>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</si>
  <si>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</si>
  <si>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</si>
  <si>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</si>
  <si>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</si>
  <si>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</si>
  <si>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</si>
  <si>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</si>
  <si>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</si>
  <si>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</si>
  <si>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</si>
  <si>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</si>
  <si>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</si>
  <si>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</si>
  <si>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</si>
  <si>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</si>
  <si>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</si>
  <si>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</si>
  <si>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</si>
  <si>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</si>
  <si>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</si>
  <si>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</si>
  <si>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</si>
  <si>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</si>
  <si>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</si>
  <si>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</si>
  <si>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</si>
  <si>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</si>
  <si>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</si>
  <si>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</si>
  <si>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</si>
  <si>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</si>
  <si>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</si>
  <si>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</si>
  <si>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</si>
  <si>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</si>
  <si>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</si>
  <si>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</si>
  <si>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</si>
  <si>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</si>
  <si>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</si>
  <si>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</si>
  <si>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</si>
  <si>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</si>
  <si>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</si>
  <si>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</si>
  <si>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</si>
  <si>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</si>
  <si>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</si>
  <si>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</si>
  <si>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</si>
  <si>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</si>
  <si>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</si>
  <si>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</si>
  <si>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</si>
  <si>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</si>
  <si>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</si>
  <si>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</si>
  <si>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</si>
  <si>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</si>
  <si>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</si>
  <si>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</si>
  <si>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</si>
  <si>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</si>
  <si>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</si>
  <si>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</si>
  <si>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</si>
  <si>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</si>
  <si>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</si>
  <si>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</si>
  <si>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</si>
  <si>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</si>
  <si>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</si>
  <si>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</si>
  <si>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</si>
  <si>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</si>
  <si>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</si>
  <si>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</si>
  <si>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</si>
  <si>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</si>
  <si>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</si>
  <si>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</si>
  <si>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</si>
  <si>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</si>
  <si>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</si>
  <si>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</si>
  <si>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</si>
  <si>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</si>
  <si>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</si>
  <si>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</si>
  <si>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</si>
  <si>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</si>
  <si>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</si>
  <si>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</si>
  <si>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</si>
  <si>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</si>
  <si>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</si>
  <si>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</si>
  <si>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</si>
  <si>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</si>
  <si>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</si>
  <si>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</si>
  <si>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</si>
  <si>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</si>
  <si>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</si>
  <si>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</si>
  <si>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</si>
  <si>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</si>
  <si>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</si>
  <si>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</si>
  <si>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</si>
  <si>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</si>
  <si>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</si>
  <si>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</si>
  <si>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</si>
  <si>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</si>
  <si>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</si>
  <si>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</si>
  <si>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</si>
  <si>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</si>
  <si>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</si>
  <si>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</si>
  <si>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</si>
  <si>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</si>
  <si>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</si>
  <si>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</si>
  <si>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</si>
  <si>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</si>
  <si>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</si>
  <si>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</si>
  <si>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</si>
  <si>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</si>
  <si>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</si>
  <si>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</si>
  <si>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</si>
  <si>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</si>
  <si>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</si>
  <si>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</si>
  <si>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</si>
  <si>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</si>
  <si>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</si>
  <si>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</si>
  <si>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</si>
  <si>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</si>
  <si>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</si>
  <si>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</si>
  <si>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</si>
  <si>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</si>
  <si>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</si>
  <si>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</si>
  <si>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</si>
  <si>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</si>
  <si>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</si>
  <si>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</si>
  <si>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</si>
  <si>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</si>
  <si>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</si>
  <si>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</si>
  <si>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</si>
  <si>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</si>
  <si>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</si>
  <si>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</si>
  <si>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</si>
  <si>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</si>
  <si>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</si>
  <si>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</si>
  <si>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</si>
  <si>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</si>
  <si>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</si>
  <si>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</si>
  <si>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</si>
  <si>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</si>
  <si>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</si>
  <si>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</si>
  <si>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</si>
  <si>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</si>
  <si>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</si>
  <si>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</si>
  <si>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</si>
  <si>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</si>
  <si>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</si>
  <si>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</si>
  <si>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</si>
  <si>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</si>
  <si>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</si>
  <si>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</si>
  <si>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</si>
  <si>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</si>
  <si>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</si>
  <si>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</si>
  <si>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</si>
  <si>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</si>
  <si>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</si>
  <si>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</si>
  <si>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</si>
  <si>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</si>
  <si>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</si>
  <si>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</si>
  <si>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</si>
  <si>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</si>
  <si>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</si>
  <si>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</si>
  <si>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</si>
  <si>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</si>
  <si>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</si>
  <si>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</si>
  <si>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</si>
  <si>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</si>
  <si>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</si>
  <si>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</si>
  <si>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</si>
  <si>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</si>
  <si>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</si>
  <si>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</si>
  <si>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</si>
  <si>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</si>
  <si>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</si>
  <si>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</si>
  <si>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</si>
  <si>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</si>
  <si>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</si>
  <si>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</si>
  <si>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</si>
  <si>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</si>
  <si>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</si>
  <si>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</si>
  <si>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</si>
  <si>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</si>
  <si>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</si>
  <si>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</si>
  <si>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</si>
  <si>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</si>
  <si>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</si>
  <si>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</si>
  <si>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</si>
  <si>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</si>
  <si>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</si>
  <si>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</si>
  <si>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</si>
  <si>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</si>
  <si>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</si>
  <si>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</si>
  <si>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</si>
  <si>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</si>
  <si>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</si>
  <si>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</si>
  <si>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</si>
  <si>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</si>
  <si>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</si>
  <si>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</si>
  <si>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</si>
  <si>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</si>
  <si>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</si>
  <si>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</si>
  <si>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</si>
  <si>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</si>
  <si>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</si>
  <si>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</si>
  <si>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</si>
  <si>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</si>
  <si>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</si>
  <si>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</si>
  <si>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</si>
  <si>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</si>
  <si>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</si>
  <si>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</si>
  <si>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</si>
  <si>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</si>
  <si>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</si>
  <si>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</si>
  <si>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</si>
  <si>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</si>
  <si>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</si>
  <si>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</si>
  <si>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</si>
  <si>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</si>
  <si>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</si>
  <si>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</si>
  <si>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</si>
  <si>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</si>
  <si>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</si>
  <si>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</si>
  <si>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</si>
  <si>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</si>
  <si>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</si>
  <si>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</si>
  <si>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</si>
  <si>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</si>
  <si>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</si>
  <si>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</si>
  <si>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</si>
  <si>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</si>
  <si>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</si>
  <si>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</si>
  <si>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</si>
  <si>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</si>
  <si>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</si>
  <si>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</si>
  <si>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</si>
  <si>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</si>
  <si>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</si>
  <si>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</si>
  <si>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</si>
  <si>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</si>
  <si>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</si>
  <si>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</si>
  <si>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</si>
  <si>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</si>
  <si>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</si>
  <si>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</si>
  <si>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</si>
  <si>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</si>
  <si>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</si>
  <si>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</si>
  <si>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</si>
  <si>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</si>
  <si>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</si>
  <si>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</si>
  <si>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</si>
  <si>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</si>
  <si>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</si>
  <si>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</si>
  <si>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</si>
  <si>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</si>
  <si>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</si>
  <si>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</si>
  <si>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</si>
  <si>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</si>
  <si>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</si>
  <si>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</si>
  <si>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</si>
  <si>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</si>
  <si>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</si>
  <si>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</si>
  <si>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</si>
  <si>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</si>
  <si>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</si>
  <si>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</si>
  <si>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</si>
  <si>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</si>
  <si>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</si>
  <si>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</si>
  <si>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</si>
  <si>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</si>
  <si>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</si>
  <si>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</si>
  <si>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</si>
  <si>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</si>
  <si>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</si>
  <si>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</si>
  <si>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</si>
  <si>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</si>
  <si>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</si>
  <si>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</si>
  <si>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</si>
  <si>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</si>
  <si>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</si>
  <si>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</si>
  <si>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</si>
  <si>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</si>
  <si>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</si>
  <si>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</si>
  <si>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</si>
  <si>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</si>
  <si>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</si>
  <si>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</si>
  <si>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</si>
  <si>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</si>
  <si>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</si>
  <si>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</si>
  <si>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</si>
  <si>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</si>
  <si>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</si>
  <si>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</si>
  <si>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</si>
  <si>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</si>
  <si>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</si>
  <si>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</si>
  <si>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</si>
  <si>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</si>
  <si>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</si>
  <si>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</si>
  <si>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</si>
  <si>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</si>
  <si>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</si>
  <si>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</si>
  <si>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</si>
  <si>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</si>
  <si>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</si>
  <si>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</si>
  <si>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</si>
  <si>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</si>
  <si>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</si>
  <si>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</si>
  <si>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</si>
  <si>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</si>
  <si>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</si>
  <si>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</si>
  <si>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</si>
  <si>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</si>
  <si>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</si>
  <si>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</si>
  <si>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</si>
  <si>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</si>
  <si>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</si>
  <si>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</si>
  <si>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</si>
  <si>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</si>
  <si>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</si>
  <si>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</si>
  <si>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</si>
  <si>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</si>
  <si>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</si>
  <si>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</si>
  <si>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</si>
  <si>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</si>
  <si>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</si>
  <si>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</si>
  <si>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</si>
  <si>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</si>
  <si>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</si>
  <si>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</si>
  <si>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</si>
  <si>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</si>
  <si>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</si>
  <si>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</si>
  <si>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</si>
  <si>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</si>
  <si>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</si>
  <si>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</si>
  <si>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</si>
  <si>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</si>
  <si>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</si>
  <si>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</si>
  <si>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</si>
  <si>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</si>
  <si>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</si>
  <si>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</si>
  <si>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</si>
  <si>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</si>
  <si>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</si>
  <si>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</si>
  <si>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</si>
  <si>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</si>
  <si>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</si>
  <si>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</si>
  <si>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</si>
  <si>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</si>
  <si>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</si>
  <si>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</si>
  <si>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</si>
  <si>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</si>
  <si>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</si>
  <si>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</si>
  <si>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</si>
  <si>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</si>
  <si>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</si>
  <si>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</si>
  <si>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</si>
  <si>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</si>
  <si>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</si>
  <si>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</si>
  <si>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</si>
  <si>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</si>
  <si>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</si>
  <si>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100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</si>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</sst>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273.41477777777618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0.10371296296216315</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45936.363203703702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45936.363203703702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45936.363203703702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45936.363203703702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45936.363203703702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45936.363203703702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45936.363203703702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45936.363203703702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45936.363203703702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45936.363203703702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45936.363203703702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45936.363203703702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45936.363203703702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45936.363203703702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45936.363203703702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45936.363203703702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45936.363203703702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45936.363203703702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45936.363203703702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45936.363203703702</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244.71142129629152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129.63612037037092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111.36336574074085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0.93108564814610872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1.5124999998079147E-2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45936.363203703702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45936.363203703702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45936.363203703702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45936.363203703702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45936.363203703702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45936.363203703702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45936.363203703702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45936.363203703702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45936.363203703702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45936.363203703702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45936.363203703702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45936.363203703702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45936.363203703702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45936.363203703702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45936.363203703702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45936.363203703702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45936.363203703702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45936.363203703702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45936.363203703702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45936.363203703702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45936.363203703702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45936.363203703702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45936.363203703702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45936.363203703702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45936.363203703702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45936.363203703702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45936.363203703702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45936.363203703702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45936.363203703702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45936.363203703702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45936.363203703702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45936.363203703702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45936.363203703702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45936.363203703702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45936.363203703702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45936.363203703702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45936.363203703702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45936.363203703702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45936.363203703702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45936.363203703702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45936.363203703702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45936.363203703702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45936.363203703702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45936.363203703702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45936.363203703702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45936.363203703702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45936.363203703702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45936.363203703702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45936.363203703702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45936.363203703702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45936.363203703702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45936.363203703702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45936.363203703702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45936.363203703702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45936.363203703702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45936.363203703702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45936.363203703702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45936.363203703702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45936.363203703702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45936.363203703702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45936.363203703702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45936.363203703702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45936.363203703702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45936.363203703702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45936.363203703702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45936.363203703702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45936.363203703702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45936.363203703702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45936.363203703702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45936.363203703702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45936.363203703702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45936.363203703702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45936.363203703702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45936.363203703702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45936.363203703702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45936.363203703702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45936.363203703702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45936.363203703702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45936.363203703702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45936.363203703702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45936.363203703702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45936.363203703702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45936.363203703702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45936.363203703702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45936.363203703702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45936.363203703702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45936.363203703702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45936.363203703702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45936.363203703702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45936.363203703702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45936.363203703702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45936.363203703702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45936.363203703702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45936.363203703702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45936.363203703702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45936.363203703702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45936.363203703702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45936.363203703702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45936.363203703702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45936.363203703702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45936.363203703702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45936.363203703702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45936.363203703702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45936.363203703702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45936.363203703702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45936.363203703702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45936.363203703702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45936.363203703702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45936.363203703702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45936.363203703702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45936.363203703702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45936.363203703702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45936.363203703702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45936.363203703702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45936.363203703702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45936.363203703702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45936.363203703702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45936.363203703702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45936.363203703702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45936.363203703702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45936.363203703702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45936.363203703702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45936.363203703702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45936.363203703702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45936.363203703702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45936.363203703702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45936.363203703702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45936.363203703702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45936.363203703702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45936.363203703702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45936.363203703702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45936.363203703702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45936.363203703702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45936.363203703702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45936.363203703702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45936.363203703702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45936.363203703702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45936.363203703702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45936.363203703702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45936.363203703702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45936.363203703702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45936.363203703702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45936.363203703702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45936.363203703702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45936.363203703702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45936.363203703702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45936.363203703702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45936.363203703702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45936.363203703702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45936.363203703702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45936.363203703702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45936.363203703702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45936.363203703702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45936.363203703702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45936.363203703702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45936.363203703702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45936.363203703702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45936.363203703702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45936.363203703702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45936.363203703702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45936.363203703702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45936.363203703702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45936.363203703702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45936.363203703702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45936.363203703702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45936.363203703702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45936.363203703702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45936.363203703702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45936.363203703702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45936.363203703702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45936.363203703702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45936.363203703702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45936.363203703702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45936.363203703702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45936.363203703702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45936.363203703702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45936.363203703702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45936.363203703702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45936.363203703702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45936.363203703702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45936.363203703702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45936.363203703702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45936.363203703702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45936.363203703702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45936.363203703702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45936.363203703702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45936.363203703702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45936.363203703702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45936.363203703702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45936.363203703702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45936.363203703702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45936.363203703702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45936.363203703702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45936.363203703702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45936.363203703702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45936.363203703702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45936.363203703702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45936.363203703702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45936.363203703702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45936.363203703702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45936.363203703702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45936.363203703702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45936.363203703702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45936.363203703702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45936.363203703702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45936.363203703702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45936.363203703702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45936.363203703702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45936.363203703702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45936.363203703702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45936.363203703702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45936.363203703702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45936.363203703702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45936.363203703702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45936.363203703702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45936.363203703702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45936.363203703702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45936.363203703702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45936.363203703702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45936.363203703702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45936.363203703702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45936.363203703702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45936.363203703702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45936.363203703702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45936.363203703702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45936.363203703702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45936.363203703702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45936.363203703702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45936.363203703702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45936.363203703702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45936.363203703702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45936.363203703702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45936.363203703702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45936.363203703702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45936.363203703702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45936.363203703702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45936.363203703702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45936.363203703702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45936.363203703702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45936.363203703702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45936.363203703702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45936.363203703702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45936.363203703702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45936.363203703702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45936.363203703702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45936.363203703702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45936.363203703702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45936.363203703702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45936.363203703702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45936.363203703702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45936.363203703702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45936.363203703702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45936.363203703702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45936.363203703702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45936.363203703702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45936.363203703702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45936.363203703702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45936.363203703702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45936.363203703702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45936.363203703702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45936.363203703702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45936.363203703702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45936.363203703702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45936.363203703702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45936.363203703702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45936.363203703702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45936.363203703702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45936.363203703702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45936.363203703702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45936.363203703702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45936.363203703702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45936.363203703702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45936.363203703702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45936.363203703702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45936.363203703702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45936.363203703702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45936.363203703702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45936.363203703702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45936.363203703702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45936.363203703702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45936.363203703702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45936.363203703702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45936.363203703702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45936.363203703702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45936.363203703702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45936.363203703702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45936.363203703702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45936.363203703702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45936.363203703702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45936.363203703702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45936.363203703702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45936.363203703702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45936.363203703702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45936.363203703702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45936.363203703702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45936.363203703702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45936.363203703702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45936.363203703702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45936.363203703702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45936.363203703702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45936.363203703702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45936.363203703702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45936.363203703702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45936.363203703702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45936.363203703702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45936.363203703702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45936.363203703702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45936.363203703702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45936.363203703702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45936.363203703702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45936.363203703702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45936.363203703702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45936.363203703702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45936.363203703702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45936.363203703702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45936.363203703702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45936.363203703702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45936.363203703702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45936.363203703702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45936.363203703702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45936.363203703702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45936.363203703702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45936.363203703702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45936.363203703702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45936.363203703702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45936.363203703702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45936.363203703702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45936.363203703702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45936.363203703702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45936.363203703702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45936.363203703702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45936.363203703702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45936.363203703702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45936.363203703702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45936.363203703702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45936.363203703702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45936.363203703702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45936.363203703702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45936.363203703702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45936.363203703702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45936.363203703702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45936.363203703702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45936.363203703702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45936.363203703702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45936.363203703702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45936.363203703702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45936.363203703702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45936.363203703702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45936.363203703702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45936.363203703702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45936.363203703702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45936.363203703702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45936.363203703702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45936.363203703702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45936.363203703702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45936.363203703702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45936.363203703702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45936.363203703702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45936.363203703702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45936.363203703702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45936.363203703702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45936.363203703702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45936.363203703702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45936.363203703702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45936.363203703702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45936.363203703702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45936.363203703702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45936.363203703702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45936.363203703702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45936.363203703702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45936.363203703702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45936.363203703702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45936.363203703702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45936.363203703702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45936.363203703702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45936.363203703702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45936.363203703702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45936.363203703702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45936.363203703702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45936.363203703702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45936.363203703702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45936.363203703702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45936.363203703702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45936.363203703702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45936.363203703702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45936.363203703702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45936.363203703702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45936.363203703702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45936.363203703702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45936.363203703702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45936.363203703702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45936.363203703702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45936.363203703702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45936.363203703702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45936.363203703702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45936.363203703702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45936.363203703702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45936.363203703702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45936.363203703702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45936.363203703702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45936.363203703702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45936.363203703702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45936.363203703702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45936.363203703702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45936.363203703702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45936.363203703702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45936.363203703702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45936.363203703702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45936.363203703702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45936.363203703702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45936.363203703702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45936.363203703702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45936.363203703702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45936.363203703702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45936.363203703702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45936.363203703702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45936.363203703702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45936.363203703702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45936.363203703702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45936.363203703702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45936.363203703702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45936.363203703702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45936.363203703702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45936.363203703702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45936.363203703702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45936.363203703702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45936.363203703702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45936.363203703702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45936.363203703702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45936.363203703702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45936.363203703702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45936.363203703702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45936.363203703702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45936.363203703702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45936.363203703702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45936.363203703702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45936.363203703702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45936.363203703702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45936.363203703702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45936.363203703702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45936.363203703702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45936.363203703702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45936.363203703702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45936.363203703702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45936.363203703702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45936.363203703702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45936.363203703702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45936.363203703702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45936.363203703702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45936.363203703702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45936.363203703702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45936.363203703702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45936.363203703702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45936.363203703702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45936.363203703702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45936.363203703702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45936.363203703702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45936.363203703702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45936.363203703702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45936.363203703702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45936.363203703702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45936.363203703702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45936.363203703702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45936.363203703702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45936.363203703702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45936.363203703702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45936.363203703702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45936.363203703702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45936.363203703702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45936.363203703702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45936.363203703702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45936.363203703702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45936.363203703702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45936.363203703702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45936.363203703702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45936.363203703702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45936.363203703702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45936.363203703702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45936.363203703702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45936.363203703702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45936.363203703702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45936.363203703702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45936.363203703702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45936.363203703702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45936.363203703702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45936.363203703702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45936.363203703702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45936.363203703702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45936.363203703702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45936.363203703702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45936.363203703702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45936.363203703702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45936.363203703702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45936.363203703702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45936.363203703702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45936.363203703702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45936.363203703702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45936.363203703702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45936.363203703702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45936.363203703702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45936.363203703702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45936.363203703702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45936.363203703702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45936.363203703702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45936.363203703702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45936.363203703702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45936.363203703702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45936.363203703702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45936.363203703702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45936.363203703702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45936.363203703702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45936.363203703702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45936.363203703702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45936.363203703702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45936.363203703702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45936.363203703702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45936.363203703702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45936.363203703702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45936.363203703702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45936.363203703702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45936.363203703702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45936.363203703702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45936.363203703702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45936.363203703702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45936.363203703702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45936.363203703702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45936.363203703702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45936.363203703702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45936.363203703702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45936.363203703702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45936.363203703702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45936.363203703702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45936.363203703702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45936.363203703702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45936.363203703702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45936.363203703702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45936.363203703702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45936.363203703702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45936.363203703702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45936.363203703702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45936.363203703702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45936.363203703702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45936.363203703702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45936.363203703702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45936.363203703702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45936.363203703702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45936.363203703702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45936.363203703702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45936.363203703702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45936.363203703702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45936.363203703702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45936.363203703702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45936.363203703702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45936.363203703702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45936.363203703702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45936.363203703702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45936.363203703702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45936.363203703702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45936.363203703702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45936.363203703702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45936.363203703702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45936.363203703702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45936.363203703702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45936.363203703702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45936.363203703702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45936.363203703702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45936.363203703702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45936.363203703702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45936.363203703702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45936.363203703702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45936.363203703702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45936.363203703702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45936.363203703702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45936.363203703702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45936.363203703702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45936.363203703702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45936.363203703702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45936.363203703702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45936.363203703702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45936.363203703702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45936.363203703702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45936.363203703702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45936.363203703702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45936.363203703702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45936.363203703702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45936.363203703702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45936.363203703702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45936.363203703702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45936.363203703702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45936.363203703702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45936.363203703702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45936.363203703702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45936.363203703702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45936.363203703702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45936.363203703702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45936.363203703702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45936.363203703702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45936.363203703702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45936.363203703702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45936.363203703702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45936.363203703702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45936.363203703702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45936.363203703702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45936.363203703702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45936.363203703702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45936.363203703702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45936.363203703702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45936.363203703702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45936.363203703702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45936.363203703702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45936.363203703702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45936.363203703702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45936.363203703702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45936.363203703702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45936.363203703702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45936.363203703702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45936.363203703702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45936.363203703702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45936.363203703702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45936.363203703702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45936.363203703702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45936.363203703702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45936.363203703702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45936.363203703702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45936.363203703702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45936.363203703702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45936.363203703702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45936.363203703702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45936.363203703702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45936.363203703702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45936.363203703702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45936.363203703702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45936.363203703702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45936.363203703702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45936.363203703702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45936.363203703702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45936.363203703702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45936.363203703702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45936.363203703702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45936.363203703702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45936.363203703702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45936.363203703702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45936.363203703702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45936.363203703702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45936.363203703702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45936.363203703702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45936.363203703702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45936.363203703702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45936.363203703702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45936.363203703702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45936.363203703702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45936.363203703702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45936.363203703702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45936.363203703702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45936.363203703702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45936.363203703702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45936.363203703702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45936.363203703702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45936.363203703702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45936.363203703702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45936.363203703702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45936.363203703702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45936.363203703702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45936.363203703702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45936.363203703702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45936.363203703702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45936.363203703702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45936.363203703702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45936.363203703702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45936.363203703702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45936.363203703702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45936.363203703702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45936.363203703702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45936.363203703702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45936.363203703702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45936.363203703702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45936.363203703702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45936.363203703702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45936.363203703702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45936.363203703702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45936.363203703702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45936.363203703702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45936.363203703702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45936.363203703702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45936.363203703702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45936.363203703702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45936.363203703702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45936.363203703702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45936.363203703702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45936.363203703702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45936.363203703702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45936.363203703702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45936.363203703702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45936.363203703702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45936.363203703702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45936.363203703702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45936.363203703702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45936.363203703702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45936.363203703702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45936.363203703702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45936.363203703702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45936.363203703702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45936.363203703702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45936.363203703702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45936.363203703702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45936.363203703702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45936.363203703702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45936.363203703702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45936.363203703702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45936.363203703702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45936.363203703702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45936.363203703702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45936.363203703702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45936.363203703702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45936.363203703702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45936.363203703702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45936.363203703702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45936.363203703702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45936.363203703702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45936.363203703702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45936.363203703702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45936.363203703702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45936.363203703702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45936.363203703702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45936.363203703702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45936.363203703702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45936.363203703702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45936.363203703702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45936.363203703702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45936.363203703702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45936.363203703702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45936.363203703702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45936.363203703702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45936.363203703702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45936.363203703702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45936.363203703702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45936.363203703702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45936.363203703702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45936.363203703702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45936.363203703702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45936.363203703702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45936.363203703702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45936.363203703702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45936.363203703702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45936.363203703702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45936.363203703702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45936.363203703702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45936.363203703702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45936.363203703702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45936.363203703702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45936.363203703702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45936.363203703702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45936.363203703702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45936.363203703702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45936.363203703702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45936.363203703702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45936.363203703702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45936.363203703702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45936.363203703702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45936.363203703702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45936.363203703702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45936.363203703702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45936.363203703702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45936.363203703702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45936.363203703702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45936.363203703702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45936.363203703702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45936.363203703702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45936.363203703702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45936.363203703702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45936.363203703702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45936.363203703702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45936.363203703702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45936.363203703702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45936.363203703702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45936.363203703702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45936.363203703702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45936.363203703702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45936.363203703702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45936.363203703702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45936.363203703702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45936.363203703702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45936.363203703702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45936.363203703702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45936.363203703702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45936.363203703702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45936.363203703702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45936.363203703702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45936.363203703702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45936.363203703702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45936.363203703702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45936.363203703702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45936.363203703702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45936.363203703702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45936.363203703702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45936.363203703702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45936.363203703702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45936.363203703702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45936.363203703702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45936.363203703702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45936.363203703702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45936.363203703702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45936.363203703702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45936.363203703702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45936.363203703702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45936.363203703702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45936.363203703702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45936.363203703702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45936.363203703702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45936.363203703702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45936.363203703702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45936.363203703702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45936.363203703702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45936.363203703702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45936.363203703702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45936.363203703702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45936.363203703702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45936.363203703702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45936.363203703702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45936.363203703702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45936.363203703702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45936.363203703702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45936.363203703702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45936.363203703702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45936.363203703702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45936.363203703702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45936.363203703702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45936.363203703702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45936.363203703702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45936.363203703702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45936.363203703702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45936.363203703702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45936.363203703702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45936.363203703702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45936.363203703702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45936.363203703702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45936.363203703702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45936.363203703702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45936.363203703702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45936.363203703702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45936.363203703702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45936.363203703702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45936.363203703702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45936.363203703702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45936.363203703702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45936.363203703702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45936.363203703702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45936.363203703702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45936.363203703702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45936.363203703702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45936.363203703702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45936.363203703702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45936.363203703702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45936.363203703702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45936.363203703702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45936.363203703702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45936.363203703702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45936.363203703702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45936.363203703702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45936.363203703702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45936.363203703702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45936.363203703702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45936.363203703702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45936.363203703702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45936.363203703702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45936.363203703702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45936.363203703702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45936.363203703702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45936.363203703702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45936.363203703702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45936.363203703702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45936.363203703702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45936.363203703702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45936.363203703702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45936.363203703702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45936.363203703702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45936.363203703702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45936.363203703702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45936.363203703702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45936.363203703702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45936.363203703702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45936.363203703702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45936.363203703702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45936.363203703702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45936.363203703702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45936.363203703702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45936.363203703702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45936.363203703702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45936.363203703702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45936.363203703702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45936.363203703702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45936.363203703702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45936.363203703702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45936.363203703702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45936.363203703702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45936.363203703702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45936.363203703702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45936.363203703702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45936.363203703702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45936.363203703702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45936.363203703702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45936.363203703702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45936.363203703702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45936.363203703702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45936.363203703702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45936.363203703702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45936.363203703702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45936.363203703702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45936.363203703702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45936.363203703702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45936.363203703702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45936.363203703702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45936.363203703702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45936.363203703702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45936.363203703702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45936.363203703702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45936.363203703702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45936.363203703702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45936.363203703702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45936.363203703702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45936.363203703702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45936.363203703702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45936.363203703702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45936.363203703702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45936.363203703702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45936.363203703702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45936.363203703702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45936.363203703702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45936.363203703702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45936.363203703702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45936.363203703702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45936.363203703702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45936.363203703702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45936.363203703702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45936.363203703702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45936.363203703702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45936.363203703702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45936.363203703702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45936.363203703702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45936.363203703702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45936.363203703702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45936.363203703702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45936.363203703702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45936.363203703702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45936.363203703702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45936.363203703702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45936.363203703702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45936.363203703702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45936.363203703702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45936.363203703702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45936.363203703702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45936.363203703702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45936.363203703702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45936.363203703702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45936.363203703702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45936.363203703702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45936.363203703702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45936.363203703702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45936.363203703702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45936.363203703702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45936.363203703702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45936.363203703702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45936.363203703702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45936.363203703702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45936.363203703702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45936.363203703702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45936.363203703702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45936.363203703702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45936.363203703702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45936.363203703702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45936.363203703702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45936.363203703702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45936.363203703702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45936.363203703702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45936.363203703702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45936.363203703702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45936.363203703702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45936.363203703702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45936.363203703702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45936.363203703702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45936.363203703702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45936.363203703702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45936.363203703702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45936.363203703702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45936.363203703702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45936.363203703702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45936.363203703702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45936.363203703702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45936.363203703702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45936.363203703702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45936.363203703702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45936.363203703702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45936.363203703702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45936.363203703702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45936.363203703702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45936.363203703702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45936.363203703702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45936.363203703702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45936.363203703702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45936.363203703702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45936.363203703702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45936.363203703702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45936.363203703702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45936.363203703702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45936.363203703702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45936.363203703702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45936.363203703702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45936.363203703702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45936.363203703702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45936.363203703702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45936.363203703702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45936.363203703702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45936.363203703702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45936.363203703702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45936.363203703702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45936.363203703702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45936.363203703702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45936.363203703702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45936.363203703702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45936.363203703702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45936.363203703702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45936.363203703702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45936.363203703702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45936.363203703702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45936.363203703702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45936.363203703702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45936.363203703702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45936.363203703702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45936.363203703702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45936.363203703702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45936.363203703702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45936.363203703702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45936.363203703702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45936.363203703702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45936.363203703702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45936.363203703702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45936.363203703702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45936.363203703702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45936.363203703702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45936.363203703702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45936.363203703702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45936.363203703702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45936.363203703702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45936.363203703702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45936.363203703702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45936.363203703702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45936.363203703702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45936.363203703702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45936.363203703702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45936.363203703702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45936.363203703702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45936.363203703702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45936.363203703702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45936.363203703702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45936.363203703702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45936.363203703702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45936.363203703702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45936.363203703702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45936.363203703702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45936.363203703702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45936.363203703702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45936.363203703702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45936.363203703702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45936.363203703702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45936.363203703702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45936.363203703702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45936.363203703702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45936.363203703702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45936.363203703702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45936.363203703702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45936.363203703702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45936.363203703702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45936.363203703702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45936.363203703702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45936.363203703702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45936.363203703702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45936.363203703702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45936.363203703702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45936.363203703702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45936.363203703702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45936.363203703702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45936.363203703702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45936.363203703702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45936.363203703702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45936.363203703702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45936.363203703702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45936.363203703702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45936.363203703702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45936.363203703702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45936.363203703702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45936.363203703702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45936.363203703702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45936.363203703702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45936.363203703702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45936.363203703702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45936.363203703702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45936.363203703702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45936.363203703702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45936.363203703702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45936.363203703702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45936.363203703702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45936.363203703702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45936.363203703702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45936.363203703702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45936.363203703702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45936.363203703702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45936.363203703702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45936.363203703702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45936.363203703702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45936.363203703702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45936.363203703702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45936.363203703702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45936.363203703702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45936.363203703702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45936.363203703702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45936.363203703702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45936.363203703702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45936.363203703702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45936.363203703702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45936.363203703702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45936.363203703702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45936.363203703702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45936.363203703702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45936.363203703702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45936.363203703702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45936.363203703702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45936.363203703702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45936.363203703702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45936.363203703702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45936.363203703702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45936.363203703702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45936.363203703702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45936.363203703702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45936.363203703702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45936.363203703702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45936.363203703702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45936.363203703702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45936.363203703702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45936.363203703702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45936.363203703702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45936.363203703702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45936.363203703702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45936.363203703702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45936.363203703702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45936.363203703702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45936.363203703702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45936.363203703702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45936.363203703702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45936.363203703702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45936.363203703702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45936.363203703702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45936.363203703702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45936.363203703702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45936.363203703702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45936.363203703702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45936.363203703702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45936.363203703702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45936.363203703702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45936.363203703702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45936.363203703702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45936.363203703702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45936.363203703702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45936.363203703702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45936.363203703702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45936.363203703702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45936.363203703702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45936.363203703702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45936.363203703702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45936.363203703702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45936.363203703702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45936.363203703702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45936.363203703702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45936.363203703702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45936.363203703702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45936.363203703702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45936.363203703702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45936.363203703702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45936.363203703702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45936.363203703702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45936.363203703702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45936.363203703702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45936.363203703702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45936.363203703702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45936.363203703702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45936.363203703702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45936.363203703702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45936.363203703702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45936.363203703702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45936.363203703702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45936.363203703702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45936.363203703702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45936.363203703702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45936.363203703702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45936.363203703702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45936.363203703702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45936.363203703702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45936.363203703702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45936.363203703702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45936.363203703702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45936.363203703702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45936.363203703702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45936.363203703702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45936.363203703702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45936.363203703702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45936.363203703702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45936.363203703702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45936.363203703702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45936.363203703702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45936.363203703702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45936.363203703702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45936.363203703702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45936.363203703702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45936.363203703702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45936.363203703702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45936.363203703702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45936.363203703702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45936.363203703702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45936.363203703702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45936.363203703702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45936.363203703702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45936.363203703702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45936.363203703702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45936.363203703702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45936.363203703702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45936.363203703702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45936.363203703702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45936.363203703702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45936.363203703702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45936.363203703702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45936.363203703702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45936.363203703702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45936.363203703702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45936.363203703702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45936.363203703702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45936.363203703702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45936.363203703702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45936.363203703702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45936.363203703702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45936.363203703702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45936.363203703702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45936.363203703702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45936.363203703702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45936.363203703702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45936.363203703702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45936.363203703702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45936.363203703702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45936.363203703702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45936.363203703702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45936.363203703702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45936.363203703702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45936.363203703702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45936.363203703702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45936.363203703702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45936.363203703702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45936.363203703702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45936.363203703702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45936.363203703702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45936.363203703702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45936.363203703702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45936.363203703702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45936.363203703702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45936.363203703702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45936.363203703702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45936.363203703702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45936.363203703702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45936.363203703702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45936.363203703702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45936.363203703702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45936.363203703702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45936.363203703702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45936.363203703702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45936.363203703702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45936.363203703702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45936.363203703702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45936.363203703702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45936.363203703702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45936.363203703702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45936.363203703702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45936.363203703702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45936.363203703702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45936.363203703702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45936.363203703702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45936.363203703702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45936.363203703702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45936.363203703702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45936.363203703702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45936.363203703702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45936.363203703702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45936.363203703702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45936.363203703702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45936.363203703702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45936.363203703702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45936.363203703702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45936.363203703702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45936.363203703702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45936.363203703702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45936.363203703702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45936.363203703702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45936.363203703702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45936.363203703702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45936.363203703702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45936.363203703702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45936.363203703702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45936.363203703702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45936.363203703702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45936.363203703702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45936.363203703702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45936.363203703702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45936.363203703702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45936.363203703702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45936.363203703702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45936.363203703702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45936.363203703702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45936.363203703702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45936.363203703702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45936.363203703702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45936.363203703702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45936.363203703702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45936.363203703702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45936.363203703702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45936.363203703702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45936.363203703702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45936.363203703702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45936.363203703702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45936.363203703702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45936.363203703702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45936.363203703702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45936.363203703702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45936.363203703702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45936.363203703702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45936.363203703702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45936.363203703702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45936.363203703702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45936.363203703702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45936.363203703702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45936.363203703702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45936.363203703702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45936.363203703702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45936.363203703702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45936.363203703702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45936.363203703702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45936.363203703702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45936.363203703702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45936.363203703702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45936.363203703702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45936.363203703702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45936.363203703702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45936.363203703702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45936.363203703702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45936.363203703702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45936.363203703702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45936.363203703702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45936.363203703702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45936.363203703702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45936.363203703702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45936.363203703702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45936.363203703702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45936.363203703702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45936.363203703702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45936.363203703702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45936.363203703702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45936.363203703702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45936.363203703702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45936.363203703702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45936.363203703702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45936.363203703702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45936.363203703702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45936.363203703702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45936.363203703702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45936.363203703702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45936.363203703702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45936.363203703702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45936.363203703702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45936.363203703702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45936.363203703702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45936.363203703702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45936.363203703702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45936.363203703702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45936.363203703702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45936.363203703702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45936.363203703702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45936.363203703702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45936.363203703702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45936.363203703702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45936.363203703702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45936.363203703702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45936.363203703702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45936.363203703702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45936.363203703702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45936.363203703702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45936.363203703702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45936.363203703702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45936.363203703702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45936.363203703702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45936.363203703702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45936.363203703702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45936.363203703702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45936.363203703702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45936.363203703702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45936.363203703702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45936.363203703702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45936.363203703702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45936.363203703702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45936.363203703702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45936.363203703702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45936.363203703702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45936.363203703702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45936.363203703702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45936.363203703702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45936.363203703702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45936.363203703702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45936.363203703702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45936.363203703702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45936.363203703702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45936.363203703702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45936.363203703702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45936.363203703702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45936.363203703702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45936.363203703702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45936.363203703702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45936.363203703702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45936.363203703702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45936.363203703702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45936.363203703702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45936.363203703702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45936.363203703702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45936.363203703702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45936.363203703702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45936.363203703702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45936.363203703702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45936.363203703702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45936.363203703702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45936.363203703702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45936.363203703702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45936.363203703702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45936.363203703702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45936.363203703702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45936.363203703702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45936.363203703702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45936.363203703702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45936.363203703702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45936.363203703702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45936.363203703702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45936.363203703702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45936.363203703702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45936.363203703702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45936.363203703702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45936.363203703702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45936.363203703702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45936.363203703702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45936.363203703702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45936.363203703702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45936.363203703702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45936.363203703702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45936.363203703702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45936.363203703702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45936.363203703702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45936.363203703702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45936.363203703702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45936.363203703702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45936.363203703702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45936.363203703702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45936.363203703702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45936.363203703702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45936.363203703702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45936.363203703702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45936.363203703702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45936.363203703702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45936.363203703702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45936.363203703702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45936.363203703702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45936.363203703702</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232.88248611110612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1.206259259255603</v>
      </c>
      <c r="H3" s="113">
        <v>45935.07104166667</v>
      </c>
      <c r="I3" s="110" t="str">
        <f>IFERROR(VLOOKUP(D3,DB!A:F,6,0),"")</f>
        <v>Generator-SG</v>
      </c>
      <c r="J3" s="110" t="str">
        <f>IFERROR(VLOOKUP(D3,DB!A:G,7,0),"")</f>
        <v>Good</v>
      </c>
      <c r="K3" s="115" t="s">
        <v>39061</v>
      </c>
      <c r="L3" s="107" t="str">
        <f>IFERROR(VLOOKUP(D3,DB!A:I,9,0),"")</f>
        <v>Latis</v>
      </c>
    </row>
    <row r="4" spans="1:16" ht="15" customHeight="1">
      <c r="A4" s="142" t="s">
        <v>39062</v>
      </c>
      <c r="B4" s="143" t="str">
        <f>IFERROR(VLOOKUP(D4,DB!A:K,11,0),"")</f>
        <v>R4</v>
      </c>
      <c r="C4" s="144">
        <v>2</v>
      </c>
      <c r="D4" s="145" t="s">
        <v>24086</v>
      </c>
      <c r="E4" s="146" t="s">
        <v>38964</v>
      </c>
      <c r="F4" s="147">
        <v>45936.2</v>
      </c>
      <c r="G4" s="148">
        <f ca="1">IFERROR(NOW()-F4,"")</f>
        <v>0.16320370370522141</v>
      </c>
      <c r="H4" s="147">
        <v>45936.191527777781</v>
      </c>
      <c r="I4" s="143" t="str">
        <f>IFERROR(VLOOKUP(D4,DB!A:F,6,0),"")</f>
        <v>SCECO</v>
      </c>
      <c r="J4" s="143" t="str">
        <f>IFERROR(VLOOKUP(D4,DB!A:G,7,0),"")</f>
        <v>Dead</v>
      </c>
      <c r="K4" s="150" t="s">
        <v>39063</v>
      </c>
      <c r="L4" s="151" t="str">
        <f>IFERROR(VLOOKUP(D4,DB!A:I,9,0),"")</f>
        <v>Latis</v>
      </c>
    </row>
    <row r="5" spans="1:16" ht="15" customHeight="1">
      <c r="A5" s="142" t="s">
        <v>39064</v>
      </c>
      <c r="B5" s="143" t="str">
        <f>IFERROR(VLOOKUP(D5,DB!A:K,11,0),"")</f>
        <v>R4</v>
      </c>
      <c r="C5" s="144">
        <v>1</v>
      </c>
      <c r="D5" s="145" t="s">
        <v>36197</v>
      </c>
      <c r="E5" s="146" t="s">
        <v>38964</v>
      </c>
      <c r="F5" s="147">
        <v>45936.343634259261</v>
      </c>
      <c r="G5" s="148">
        <f ca="1">IFERROR(NOW()-F5,"")</f>
        <v>1.9569444441003725E-2</v>
      </c>
      <c r="H5" s="147">
        <v>45936.33798611111</v>
      </c>
      <c r="I5" s="143" t="str">
        <f>IFERROR(VLOOKUP(D5,DB!A:F,6,0),"")</f>
        <v>Generator-SG</v>
      </c>
      <c r="J5" s="143" t="str">
        <f>IFERROR(VLOOKUP(D5,DB!A:G,7,0),"")</f>
        <v>Dead</v>
      </c>
      <c r="K5" s="150" t="s">
        <v>39065</v>
      </c>
      <c r="L5" s="151" t="str">
        <f>IFERROR(VLOOKUP(D5,DB!A:I,9,0),"")</f>
        <v>Latis</v>
      </c>
    </row>
    <row r="6" spans="1:16" ht="15" customHeight="1">
      <c r="A6" s="142" t="s">
        <v>39066</v>
      </c>
      <c r="B6" s="143" t="str">
        <f>IFERROR(VLOOKUP(D6,DB!A:K,11,0),"")</f>
        <v>R4</v>
      </c>
      <c r="C6" s="144">
        <v>1</v>
      </c>
      <c r="D6" s="145" t="s">
        <v>36976</v>
      </c>
      <c r="E6" s="146" t="s">
        <v>38964</v>
      </c>
      <c r="F6" s="147">
        <v>45936.342303240737</v>
      </c>
      <c r="G6" s="148">
        <f ca="1">IFERROR(NOW()-F6,"")</f>
        <v>2.090046296507353E-2</v>
      </c>
      <c r="H6" s="147">
        <v>45936.336504629631</v>
      </c>
      <c r="I6" s="143" t="str">
        <f>IFERROR(VLOOKUP(D6,DB!A:F,6,0),"")</f>
        <v>SCECO</v>
      </c>
      <c r="J6" s="143" t="str">
        <f>IFERROR(VLOOKUP(D6,DB!A:G,7,0),"")</f>
        <v>Vandalized</v>
      </c>
      <c r="K6" s="150" t="s">
        <v>39067</v>
      </c>
      <c r="L6" s="151" t="str">
        <f>IFERROR(VLOOKUP(D6,DB!A:I,9,0),"")</f>
        <v>Latis</v>
      </c>
    </row>
    <row r="7" spans="1:16" ht="15" customHeight="1">
      <c r="A7" s="142"/>
      <c r="B7" s="143" t="str">
        <f>IFERROR(VLOOKUP(D7,DB!A:K,11,0),"")</f>
        <v/>
      </c>
      <c r="C7" s="144"/>
      <c r="D7" s="145"/>
      <c r="E7" s="146"/>
      <c r="F7" s="147"/>
      <c r="G7" s="148">
        <f ca="1">IFERROR(NOW()-F7,"")</f>
        <v>45936.363203703702</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45936.363203703702</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45936.363203703702</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45936.363203703702</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45936.363203703702</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45936.363203703702</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45936.363203703702</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45936.363203703702</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45936.363203703702</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45936.363203703702</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45936.363203703702</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45936.363203703702</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45936.363203703702</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45936.363203703702</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45936.363203703702</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45936.363203703702</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45936.363203703702</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45936.363203703702</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45936.363203703702</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45936.363203703702</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45936.363203703702</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45936.363203703702</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45936.363203703702</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45936.363203703702</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45936.363203703702</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45936.363203703702</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45936.363203703702</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45936.363203703702</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45936.363203703702</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45936.363203703702</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45936.363203703702</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45936.363203703702</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45936.363203703702</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45936.363203703702</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45936.363203703702</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45936.363203703702</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45936.363203703702</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45936.363203703702</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45936.363203703702</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45936.363203703702</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45936.363203703702</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45936.363203703702</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45936.363203703702</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45936.363203703702</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45936.363203703702</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45936.363203703702</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45936.363203703702</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45936.363203703702</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45936.363203703702</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45936.363203703702</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45936.363203703702</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45936.363203703702</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45936.363203703702</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45936.363203703702</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45936.363203703702</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45936.363203703702</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45936.363203703702</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45936.363203703702</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45936.363203703702</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45936.363203703702</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45936.363203703702</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45936.363203703702</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45936.363203703702</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45936.363203703702</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45936.363203703702</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45936.363203703702</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45936.363203703702</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45936.363203703702</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45936.363203703702</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45936.363203703702</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45936.363203703702</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45936.363203703702</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45936.363203703702</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45936.363203703702</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45936.363203703702</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45936.363203703702</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45936.363203703702</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45936.363203703702</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45936.363203703702</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45936.363203703702</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45936.363203703702</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45936.363203703702</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45936.363203703702</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45936.363203703702</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45936.363203703702</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45936.363203703702</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45936.363203703702</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45936.363203703702</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45936.363203703702</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45936.363203703702</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45936.363203703702</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45936.363203703702</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45936.363203703702</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45936.363203703702</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45936.363203703702</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45936.363203703702</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45936.363203703702</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45936.363203703702</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45936.363203703702</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45936.363203703702</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45936.363203703702</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45936.363203703702</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45936.363203703702</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45936.363203703702</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45936.363203703702</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45936.363203703702</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45936.363203703702</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45936.363203703702</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45936.363203703702</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45936.363203703702</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45936.363203703702</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45936.363203703702</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45936.363203703702</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45936.363203703702</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45936.363203703702</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45936.363203703702</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45936.363203703702</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45936.363203703702</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45936.363203703702</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45936.363203703702</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45936.363203703702</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45936.363203703702</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45936.363203703702</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45936.363203703702</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45936.363203703702</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45936.363203703702</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45936.363203703702</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45936.363203703702</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45936.363203703702</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45936.363203703702</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45936.363203703702</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45936.363203703702</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45936.363203703702</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45936.363203703702</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45936.363203703702</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45936.363203703702</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45936.363203703702</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45936.363203703702</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45936.363203703702</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45936.363203703702</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45936.363203703702</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45936.363203703702</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45936.363203703702</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45936.363203703702</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45936.363203703702</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45936.363203703702</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45936.363203703702</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45936.363203703702</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45936.363203703702</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45936.363203703702</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45936.363203703702</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45936.363203703702</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45936.363203703702</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45936.363203703702</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45936.363203703702</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45936.363203703702</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45936.363203703702</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45936.363203703702</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45936.363203703702</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45936.363203703702</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45936.363203703702</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45936.363203703702</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45936.363203703702</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45936.363203703702</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45936.363203703702</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45936.363203703702</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45936.363203703702</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45936.363203703702</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45936.363203703702</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45936.363203703702</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45936.363203703702</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45936.363203703702</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45936.363203703702</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45936.363203703702</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45936.363203703702</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45936.363203703702</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45936.363203703702</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45936.363203703702</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45936.363203703702</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45936.363203703702</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45936.363203703702</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45936.363203703702</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45936.363203703702</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45936.363203703702</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45936.363203703702</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45936.363203703702</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45936.363203703702</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45936.363203703702</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45936.363203703702</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45936.363203703702</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45936.363203703702</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45936.363203703702</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45936.363203703702</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45936.363203703702</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45936.363203703702</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45936.363203703702</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45936.363203703702</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45936.363203703702</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45936.363203703702</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45936.363203703702</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45936.363203703702</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45936.363203703702</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45936.363203703702</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45936.363203703702</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45936.363203703702</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45936.363203703702</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45936.363203703702</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45936.363203703702</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45936.363203703702</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45936.363203703702</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45936.363203703702</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45936.363203703702</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45936.363203703702</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45936.363203703702</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45936.363203703702</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45936.363203703702</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45936.363203703702</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45936.363203703702</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45936.363203703702</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45936.363203703702</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45936.363203703702</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45936.363203703702</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45936.363203703702</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45936.363203703702</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45936.363203703702</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45936.363203703702</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45936.363203703702</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45936.363203703702</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45936.363203703702</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45936.363203703702</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45936.363203703702</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45936.363203703702</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45936.363203703702</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45936.363203703702</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45936.363203703702</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45936.363203703702</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45936.363203703702</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45936.363203703702</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45936.363203703702</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45936.363203703702</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45936.363203703702</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45936.363203703702</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45936.363203703702</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45936.363203703702</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45936.363203703702</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45936.363203703702</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45936.363203703702</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45936.363203703702</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45936.363203703702</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45936.363203703702</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45936.363203703702</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45936.363203703702</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45936.363203703702</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45936.363203703702</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45936.363203703702</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45936.363203703702</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45936.363203703702</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45936.363203703702</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45936.363203703702</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45936.363203703702</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45936.363203703702</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45936.363203703702</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45936.363203703702</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45936.363203703702</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45936.363203703702</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45936.363203703702</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45936.363203703702</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45936.363203703702</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45936.363203703702</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45936.363203703702</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45936.363203703702</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45936.363203703702</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45936.363203703702</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45936.363203703702</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45936.363203703702</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45936.363203703702</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45936.363203703702</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45936.363203703702</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45936.363203703702</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45936.363203703702</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45936.363203703702</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45936.363203703702</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45936.363203703702</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45936.363203703702</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45936.363203703702</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45936.363203703702</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45936.363203703702</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45936.363203703702</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45936.363203703702</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45936.363203703702</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45936.363203703702</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45936.363203703702</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45936.363203703702</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45936.363203703702</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45936.363203703702</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45936.363203703702</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45936.363203703702</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45936.363203703702</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45936.363203703702</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45936.363203703702</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45936.363203703702</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45936.363203703702</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45936.363203703702</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45936.363203703702</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45936.363203703702</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45936.363203703702</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45936.363203703702</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45936.363203703702</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45936.363203703702</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45936.363203703702</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45936.363203703702</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45936.363203703702</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45936.363203703702</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45936.363203703702</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45936.363203703702</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45936.363203703702</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45936.363203703702</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45936.363203703702</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45936.363203703702</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45936.363203703702</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45936.363203703702</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45936.363203703702</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45936.363203703702</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45936.363203703702</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45936.363203703702</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45936.363203703702</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45936.363203703702</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45936.363203703702</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45936.363203703702</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45936.363203703702</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45936.363203703702</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45936.363203703702</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45936.363203703702</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45936.363203703702</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45936.363203703702</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45936.363203703702</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45936.363203703702</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45936.363203703702</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45936.363203703702</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45936.363203703702</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45936.363203703702</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45936.363203703702</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45936.363203703702</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45936.363203703702</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45936.363203703702</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45936.363203703702</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45936.363203703702</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45936.363203703702</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45936.363203703702</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45936.363203703702</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45936.363203703702</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45936.363203703702</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45936.363203703702</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45936.363203703702</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45936.363203703702</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45936.363203703702</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45936.363203703702</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45936.363203703702</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45936.363203703702</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45936.363203703702</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45936.363203703702</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45936.363203703702</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45936.363203703702</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45936.363203703702</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45936.363203703702</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45936.363203703702</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45936.363203703702</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45936.363203703702</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45936.363203703702</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45936.363203703702</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45936.363203703702</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45936.363203703702</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45936.363203703702</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45936.363203703702</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45936.363203703702</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45936.363203703702</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45936.363203703702</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45936.363203703702</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45936.363203703702</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45936.363203703702</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45936.363203703702</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45936.363203703702</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45936.363203703702</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45936.363203703702</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45936.363203703702</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45936.363203703702</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45936.363203703702</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45936.363203703702</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45936.363203703702</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45936.363203703702</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45936.363203703702</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45936.363203703702</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45936.363203703702</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45936.363203703702</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45936.363203703702</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45936.363203703702</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45936.363203703702</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45936.363203703702</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45936.363203703702</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45936.363203703702</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45936.363203703702</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45936.363203703702</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45936.363203703702</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45936.363203703702</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45936.363203703702</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45936.363203703702</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45936.363203703702</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45936.363203703702</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45936.363203703702</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45936.363203703702</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45936.363203703702</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45936.363203703702</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45936.363203703702</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45936.363203703702</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45936.363203703702</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45936.363203703702</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45936.363203703702</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45936.363203703702</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45936.363203703702</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45936.363203703702</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45936.363203703702</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45936.363203703702</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45936.363203703702</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45936.363203703702</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45936.363203703702</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45936.363203703702</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45936.363203703702</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45936.363203703702</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45936.363203703702</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45936.363203703702</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45936.363203703702</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45936.363203703702</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45936.363203703702</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45936.363203703702</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45936.363203703702</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45936.363203703702</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45936.363203703702</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45936.363203703702</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45936.363203703702</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45936.363203703702</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45936.363203703702</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45936.363203703702</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45936.363203703702</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45936.363203703702</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45936.363203703702</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45936.363203703702</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45936.363203703702</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45936.363203703702</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45936.363203703702</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45936.363203703702</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45936.363203703702</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45936.363203703702</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45936.363203703702</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45936.363203703702</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45936.363203703702</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45936.363203703702</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45936.363203703702</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45936.363203703702</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45936.363203703702</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45936.363203703702</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45936.363203703702</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45936.363203703702</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45936.363203703702</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45936.363203703702</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45936.363203703702</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45936.363203703702</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45936.363203703702</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45936.363203703702</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45936.363203703702</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45936.363203703702</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45936.363203703702</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45936.363203703702</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45936.363203703702</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45936.363203703702</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45936.363203703702</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45936.363203703702</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45936.363203703702</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45936.363203703702</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45936.363203703702</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45936.363203703702</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45936.363203703702</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45936.363203703702</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45936.363203703702</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45936.363203703702</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45936.363203703702</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45936.363203703702</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45936.363203703702</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45936.363203703702</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45936.363203703702</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45936.363203703702</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45936.363203703702</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45936.363203703702</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45936.363203703702</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45936.363203703702</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44.531143518514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10.174326388885675</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0.19967361111048376</v>
      </c>
      <c r="H4" s="38">
        <v>45936.070914351854</v>
      </c>
      <c r="I4" s="37" t="str">
        <f>IFERROR(VLOOKUP(D4,DB!A:F,6,0),"")</f>
        <v>SCECO</v>
      </c>
      <c r="J4" s="37" t="str">
        <f>IFERROR(VLOOKUP(D4,DB!A:G,7,0),"")</f>
        <v>Dead</v>
      </c>
      <c r="K4" s="37" t="s">
        <v>39073</v>
      </c>
      <c r="L4" s="37" t="str">
        <f>IFERROR(VLOOKUP(D4,DB!A:I,9,0),"")</f>
        <v>Latis</v>
      </c>
      <c r="M4" s="136"/>
    </row>
    <row r="5" spans="1:13" ht="30.75">
      <c r="A5" s="92" t="s">
        <v>39074</v>
      </c>
      <c r="B5" s="92" t="str">
        <f>IFERROR(VLOOKUP(D5,DB!A:K,11,0),"")</f>
        <v>R5</v>
      </c>
      <c r="C5" s="92">
        <v>1</v>
      </c>
      <c r="D5" s="92" t="s">
        <v>32332</v>
      </c>
      <c r="E5" s="92" t="s">
        <v>38964</v>
      </c>
      <c r="F5" s="134">
        <v>45936.16474537037</v>
      </c>
      <c r="G5" s="135">
        <f ca="1">IFERROR(NOW()-F5,"-")</f>
        <v>0.19845833333238261</v>
      </c>
      <c r="H5" s="134">
        <v>45935.957835648151</v>
      </c>
      <c r="I5" s="92" t="str">
        <f>IFERROR(VLOOKUP(D5,DB!A:F,6,0),"")</f>
        <v>SCECO</v>
      </c>
      <c r="J5" s="92" t="str">
        <f>IFERROR(VLOOKUP(D5,DB!A:G,7,0),"")</f>
        <v>Dead+Weak</v>
      </c>
      <c r="K5" s="137" t="s">
        <v>39073</v>
      </c>
      <c r="L5" s="92" t="str">
        <f>IFERROR(VLOOKUP(D5,DB!A:I,9,0),"")</f>
        <v>Latis</v>
      </c>
      <c r="M5" s="136"/>
    </row>
    <row r="6" spans="1:13" ht="15">
      <c r="A6" s="37" t="s">
        <v>39075</v>
      </c>
      <c r="B6" s="37" t="str">
        <f>IFERROR(VLOOKUP(D6,DB!A:K,11,0),"")</f>
        <v>R5</v>
      </c>
      <c r="C6" s="37">
        <v>1</v>
      </c>
      <c r="D6" s="141" t="s">
        <v>36130</v>
      </c>
      <c r="E6" s="37" t="s">
        <v>38964</v>
      </c>
      <c r="F6" s="38">
        <v>45936.342175925929</v>
      </c>
      <c r="G6" s="39">
        <f ca="1">IFERROR(NOW()-F6,"-")</f>
        <v>2.1027777773269918E-2</v>
      </c>
      <c r="H6" s="38">
        <v>45936.336550925924</v>
      </c>
      <c r="I6" s="37" t="str">
        <f>IFERROR(VLOOKUP(D6,DB!A:F,6,0),"")</f>
        <v>SCECO</v>
      </c>
      <c r="J6" s="37" t="str">
        <f>IFERROR(VLOOKUP(D6,DB!A:G,7,0),"")</f>
        <v>Dead</v>
      </c>
      <c r="K6" s="37" t="s">
        <v>39076</v>
      </c>
      <c r="L6" s="37" t="str">
        <f>IFERROR(VLOOKUP(D6,DB!A:I,9,0),"")</f>
        <v>Latis</v>
      </c>
      <c r="M6" s="136"/>
    </row>
    <row r="7" spans="1:13" ht="15">
      <c r="A7" s="37"/>
      <c r="B7" s="37" t="str">
        <f>IFERROR(VLOOKUP(D7,DB!A:K,11,0),"")</f>
        <v/>
      </c>
      <c r="C7" s="37"/>
      <c r="D7" s="37"/>
      <c r="E7" s="37"/>
      <c r="F7" s="38"/>
      <c r="G7" s="39">
        <f ca="1">IFERROR(NOW()-F7,"-")</f>
        <v>45936.363203703702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45936.363203703702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45936.363203703702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45936.363203703702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45936.363203703702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45936.363203703702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45936.363203703702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45936.363203703702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45936.363203703702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45936.363203703702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45936.363203703702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45936.363203703702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45936.363203703702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45936.363203703702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45936.363203703702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45936.363203703702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45936.363203703702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45936.363203703702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45936.363203703702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45936.363203703702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45936.363203703702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45936.363203703702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45936.363203703702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45936.363203703702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45936.363203703702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45936.363203703702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45936.363203703702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45936.363203703702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45936.363203703702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45936.363203703702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45936.363203703702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45936.363203703702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45936.363203703702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45936.363203703702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45936.363203703702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45936.363203703702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45936.363203703702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45936.363203703702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45936.363203703702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45936.363203703702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45936.363203703702</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45936.363203703702</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45936.363203703702</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45936.363203703702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45936.363203703702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45936.363203703702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45936.363203703702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45936.363203703702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45936.363203703702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45936.363203703702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45936.363203703702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45936.363203703702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45936.363203703702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45936.363203703702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45936.363203703702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45936.363203703702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45936.363203703702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45936.363203703702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45936.363203703702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45936.363203703702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45936.363203703702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45936.363203703702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45936.363203703702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45936.363203703702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45936.363203703702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45936.363203703702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45936.363203703702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45936.363203703702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45936.363203703702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45936.363203703702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45936.363203703702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45936.363203703702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45936.363203703702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45936.363203703702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45936.363203703702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45936.363203703702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45936.363203703702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45936.363203703702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45936.363203703702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45936.363203703702</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45936.363203703702</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45936.363203703702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45936.363203703702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45936.363203703702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45936.363203703702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45936.363203703702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45936.363203703702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45936.363203703702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45936.363203703702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45936.363203703702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45936.363203703702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45936.363203703702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45936.363203703702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45936.363203703702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45936.363203703702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45936.363203703702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45936.363203703702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45936.363203703702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45936.363203703702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45936.363203703702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45936.363203703702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45936.363203703702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45936.363203703702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45936.363203703702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45936.363203703702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45936.363203703702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45936.363203703702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45936.363203703702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45936.363203703702</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45936.363203703702</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45936.363203703702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45936.363203703702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45936.363203703702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45936.363203703702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45936.363203703702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45936.363203703702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45936.363203703702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45936.363203703702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45936.363203703702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45936.363203703702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45936.363203703702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45936.363203703702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45936.363203703702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45936.363203703702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45936.363203703702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45936.363203703702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45936.363203703702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45936.363203703702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45936.363203703702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45936.363203703702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45936.363203703702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45936.363203703702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45936.363203703702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45936.363203703702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45936.363203703702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45936.363203703702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45936.363203703702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45936.363203703702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45936.363203703702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45936.363203703702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45936.363203703702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45936.363203703702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45936.363203703702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45936.363203703702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45936.363203703702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45936.363203703702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45936.363203703702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45936.363203703702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45936.363203703702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45936.363203703702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45936.363203703702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45936.363203703702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45936.363203703702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45936.363203703702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45936.363203703702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45936.363203703702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45936.363203703702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45936.363203703702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45936.363203703702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45936.363203703702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45936.363203703702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45936.363203703702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45936.363203703702</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45936.363203703702</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9.5903564814798301</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45936.363203703702</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2.4822314814809943</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1.4209583333285991</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37240</v>
      </c>
      <c r="E6" s="123" t="s">
        <v>38964</v>
      </c>
      <c r="F6" s="124">
        <v>45936.274259259262</v>
      </c>
      <c r="G6" s="89">
        <f ca="1">IFERROR(NOW()-F6,"-")</f>
        <v>8.894444444013061E-2</v>
      </c>
      <c r="H6" s="124">
        <v>45936.265821759262</v>
      </c>
      <c r="I6" s="120" t="str">
        <f>IFERROR(VLOOKUP(D6,DB!A:F,6,0),"")</f>
        <v>SCECO</v>
      </c>
      <c r="J6" s="120" t="str">
        <f>IFERROR(VLOOKUP(D6,DB!A:G,7,0),"")</f>
        <v>Vandalized</v>
      </c>
      <c r="K6" s="125" t="s">
        <v>39084</v>
      </c>
      <c r="L6" s="126" t="str">
        <f>IFERROR(VLOOKUP(D6,DB!A:I,9,0),"")</f>
        <v>Latis</v>
      </c>
    </row>
    <row r="7" spans="1:16383" ht="31.5" customHeight="1">
      <c r="A7" s="121"/>
      <c r="B7" s="120" t="str">
        <f>IFERROR(VLOOKUP(D7,DB!A:K,11,0),"")</f>
        <v/>
      </c>
      <c r="C7" s="122"/>
      <c r="D7" s="120"/>
      <c r="E7" s="123"/>
      <c r="F7" s="124"/>
      <c r="G7" s="89">
        <f ca="1">IFERROR(NOW()-F7,"-")</f>
        <v>45936.363203703702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45936.363203703702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45936.363203703702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45936.363203703702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45936.363203703702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45936.363203703702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45936.363203703702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45936.363203703702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45936.363203703702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45936.363203703702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45936.363203703702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45936.363203703702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45936.363203703702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45936.363203703702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45936.363203703702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45936.363203703702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45936.363203703702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45936.363203703702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45936.363203703702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45936.363203703702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45936.363203703702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45936.363203703702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45936.363203703702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45936.363203703702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45936.363203703702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45936.363203703702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45936.363203703702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45936.363203703702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45936.363203703702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45936.363203703702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45936.363203703702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45936.363203703702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45936.363203703702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45936.363203703702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45936.363203703702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45936.363203703702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45936.363203703702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45936.363203703702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45936.363203703702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45936.363203703702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45936.363203703702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45936.363203703702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45936.363203703702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45936.363203703702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45936.363203703702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45936.363203703702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45936.363203703702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45936.363203703702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45936.363203703702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45936.363203703702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45936.363203703702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45936.363203703702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45936.363203703702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45936.363203703702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45936.363203703702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45936.363203703702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45936.363203703702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45936.363203703702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45936.363203703702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45936.363203703702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45936.363203703702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45936.363203703702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45936.363203703702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45936.363203703702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45936.363203703702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45936.363203703702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45936.363203703702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45936.363203703702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45936.363203703702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45936.363203703702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45936.363203703702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45936.363203703702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45936.363203703702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45936.363203703702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45936.363203703702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45936.363203703702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45936.363203703702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45936.363203703702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45936.363203703702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45936.363203703702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45936.363203703702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45936.363203703702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45936.363203703702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45936.363203703702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45936.363203703702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45936.363203703702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45936.363203703702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45936.363203703702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45936.363203703702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45936.363203703702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45936.363203703702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45936.363203703702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45936.363203703702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45936.363203703702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45936.363203703702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45936.363203703702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45936.363203703702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45936.363203703702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45936.363203703702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45936.363203703702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45936.363203703702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45936.363203703702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45936.363203703702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45936.363203703702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45936.363203703702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45936.363203703702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45936.363203703702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45936.363203703702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45936.363203703702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45936.363203703702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45936.363203703702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45936.363203703702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45936.363203703702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45936.363203703702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45936.363203703702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45936.363203703702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45936.363203703702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45936.363203703702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45936.363203703702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45936.363203703702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45936.363203703702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45936.363203703702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45936.363203703702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45936.363203703702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45936.363203703702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45936.363203703702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45936.363203703702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45936.363203703702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45936.363203703702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45936.363203703702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45936.363203703702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45936.363203703702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45936.363203703702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45936.363203703702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45936.363203703702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45936.363203703702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45936.363203703702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45936.363203703702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45936.363203703702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45936.363203703702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45936.363203703702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45936.363203703702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45936.363203703702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45936.363203703702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45936.363203703702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45936.363203703702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45936.363203703702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45936.363203703702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45936.363203703702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45936.363203703702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45936.363203703702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45936.363203703702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45936.363203703702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45936.363203703702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45936.363203703702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45936.363203703702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45936.363203703702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45936.363203703702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45936.363203703702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45936.363203703702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45936.363203703702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45936.363203703702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45936.363203703702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45936.363203703702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45936.363203703702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45936.363203703702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45936.363203703702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45936.363203703702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45936.363203703702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45936.363203703702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45936.363203703702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45936.363203703702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45936.363203703702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45936.363203703702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45936.363203703702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45936.363203703702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45936.363203703702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45936.363203703702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45936.363203703702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45936.363203703702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45936.363203703702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45936.363203703702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45936.363203703702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45936.363203703702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45936.363203703702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45936.363203703702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45936.363203703702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45936.363203703702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45936.363203703702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45936.363203703702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45936.363203703702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45936.363203703702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45936.363203703702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45936.363203703702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45936.363203703702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45936.363203703702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45936.363203703702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45936.363203703702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45936.363203703702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45936.363203703702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45936.363203703702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45936.363203703702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45936.363203703702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45936.363203703702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45936.363203703702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45936.363203703702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45936.363203703702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45936.363203703702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45936.363203703702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45936.363203703702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45936.363203703702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45936.363203703702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45936.363203703702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45936.363203703702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45936.363203703702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45936.363203703702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45936.363203703702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45936.363203703702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45936.363203703702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45936.363203703702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45936.363203703702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45936.363203703702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45936.363203703702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45936.363203703702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45936.363203703702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45936.363203703702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45936.363203703702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45936.363203703702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45936.363203703702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45936.363203703702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45936.363203703702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45936.363203703702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45936.363203703702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45936.363203703702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45936.363203703702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45936.363203703702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45936.363203703702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45936.363203703702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45936.363203703702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45936.363203703702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45936.363203703702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45936.363203703702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45936.363203703702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45936.363203703702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45936.363203703702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45936.363203703702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45936.363203703702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45936.363203703702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45936.363203703702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45936.363203703702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45936.363203703702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45936.363203703702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45936.363203703702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45936.363203703702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45936.363203703702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45936.363203703702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45936.363203703702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45936.363203703702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45936.363203703702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45936.363203703702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45936.363203703702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45936.363203703702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45936.363203703702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45936.363203703702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45936.363203703702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45936.363203703702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45936.363203703702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45936.363203703702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45936.363203703702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45936.363203703702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45936.363203703702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45936.363203703702</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