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3" documentId="13_ncr:1_{F6CB121F-512D-4AA6-A0C1-0FB36C537598}" xr6:coauthVersionLast="47" xr6:coauthVersionMax="47" xr10:uidLastSave="{2B85DCCA-A026-40FA-86E4-76EF7C089280}"/>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<sst xmlns="http://schemas.openxmlformats.org/spreadsheetml/2006/main" count="178600" uniqueCount="39084">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</sst>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271.2636787037045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0.19010231481661322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45934.212104629631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45934.212104629631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45934.212104629631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45934.212104629631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45934.212104629631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45934.212104629631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45934.212104629631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45934.212104629631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45934.212104629631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45934.212104629631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45934.212104629631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45934.212104629631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45934.212104629631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45934.212104629631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45934.212104629631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45934.212104629631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45934.212104629631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45934.212104629631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45934.212104629631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45934.212104629631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45934.212104629631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45934.212104629631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45934.212104629631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45934.212104629631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45934.212104629631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45934.212104629631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45934.212104629631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45934.212104629631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45934.212104629631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45934.212104629631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45934.212104629631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45934.212104629631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45934.212104629631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45934.212104629631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45934.212104629631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45934.212104629631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45934.212104629631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45934.212104629631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45934.212104629631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45934.212104629631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45934.212104629631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45934.212104629631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45934.212104629631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45934.212104629631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45934.212104629631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45934.212104629631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45934.212104629631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45934.212104629631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45934.212104629631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73236A7F-4E6B-46E7-BCF1-E7A3CB36963E}"/>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242.56032222221984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127.48502129629924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109.21226666666917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0.37441944444435649</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3.1537499999103602E-2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2.9928703705081716E-2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45934.212104629631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45934.212104629631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45934.212104629631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45934.212104629631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45934.212104629631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45934.212104629631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45934.212104629631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45934.212104629631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45934.212104629631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45934.212104629631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45934.212104629631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45934.212104629631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45934.212104629631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45934.212104629631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45934.212104629631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45934.212104629631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45934.212104629631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45934.212104629631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45934.212104629631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45934.212104629631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45934.212104629631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45934.212104629631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45934.212104629631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45934.212104629631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45934.212104629631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45934.212104629631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45934.212104629631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45934.212104629631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45934.212104629631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45934.212104629631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45934.212104629631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45934.212104629631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45934.212104629631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45934.212104629631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45934.212104629631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45934.212104629631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45934.212104629631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45934.212104629631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45934.212104629631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45934.212104629631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45934.212104629631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45934.212104629631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45934.212104629631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45934.212104629631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45934.212104629631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45934.212104629631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45934.212104629631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45934.212104629631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45934.212104629631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45934.212104629631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45934.212104629631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45934.212104629631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45934.212104629631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45934.212104629631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45934.212104629631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45934.212104629631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45934.212104629631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45934.212104629631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45934.212104629631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45934.212104629631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45934.212104629631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45934.212104629631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45934.212104629631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45934.212104629631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45934.212104629631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45934.212104629631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45934.212104629631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45934.212104629631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45934.212104629631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45934.212104629631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45934.212104629631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45934.212104629631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45934.212104629631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45934.212104629631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45934.212104629631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45934.212104629631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45934.212104629631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45934.212104629631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45934.212104629631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45934.212104629631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45934.212104629631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45934.212104629631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45934.212104629631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45934.212104629631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45934.212104629631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45934.212104629631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45934.212104629631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45934.212104629631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45934.212104629631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45934.212104629631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45934.212104629631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45934.212104629631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45934.212104629631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45934.212104629631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45934.212104629631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45934.212104629631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45934.212104629631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45934.212104629631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45934.212104629631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45934.212104629631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45934.212104629631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45934.212104629631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45934.212104629631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45934.212104629631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45934.212104629631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45934.212104629631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45934.212104629631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45934.212104629631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45934.212104629631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45934.212104629631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45934.212104629631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45934.212104629631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45934.212104629631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45934.212104629631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45934.212104629631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45934.212104629631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45934.212104629631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45934.212104629631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45934.212104629631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45934.212104629631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45934.212104629631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45934.212104629631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45934.212104629631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45934.212104629631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45934.212104629631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45934.212104629631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45934.212104629631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45934.212104629631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45934.212104629631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45934.212104629631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45934.212104629631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45934.212104629631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45934.212104629631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45934.212104629631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45934.212104629631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45934.212104629631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45934.212104629631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45934.212104629631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45934.212104629631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45934.212104629631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45934.212104629631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45934.212104629631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45934.212104629631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45934.212104629631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45934.212104629631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45934.212104629631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45934.212104629631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45934.212104629631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45934.212104629631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45934.212104629631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45934.212104629631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45934.212104629631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45934.212104629631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45934.212104629631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45934.212104629631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45934.212104629631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45934.212104629631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45934.212104629631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45934.212104629631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45934.212104629631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45934.212104629631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45934.212104629631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45934.212104629631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45934.212104629631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45934.212104629631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45934.212104629631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45934.212104629631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45934.212104629631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45934.212104629631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45934.212104629631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45934.212104629631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45934.212104629631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45934.212104629631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45934.212104629631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45934.212104629631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45934.212104629631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45934.212104629631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45934.212104629631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45934.212104629631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45934.212104629631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45934.212104629631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45934.212104629631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45934.212104629631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45934.212104629631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45934.212104629631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45934.212104629631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45934.212104629631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45934.212104629631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45934.212104629631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45934.212104629631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45934.212104629631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45934.212104629631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45934.212104629631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45934.212104629631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45934.212104629631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45934.212104629631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45934.212104629631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45934.212104629631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45934.212104629631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45934.212104629631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45934.212104629631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45934.212104629631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45934.212104629631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45934.212104629631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45934.212104629631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45934.212104629631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45934.212104629631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45934.212104629631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45934.212104629631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45934.212104629631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45934.212104629631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45934.212104629631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45934.212104629631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45934.212104629631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45934.212104629631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45934.212104629631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45934.212104629631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45934.212104629631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45934.212104629631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45934.212104629631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45934.212104629631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45934.212104629631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45934.212104629631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45934.212104629631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45934.212104629631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45934.212104629631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45934.212104629631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45934.212104629631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45934.212104629631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45934.212104629631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45934.212104629631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45934.212104629631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45934.212104629631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45934.212104629631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45934.212104629631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45934.212104629631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45934.212104629631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45934.212104629631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45934.212104629631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45934.212104629631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45934.212104629631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45934.212104629631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45934.212104629631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45934.212104629631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45934.212104629631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45934.212104629631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45934.212104629631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45934.212104629631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45934.212104629631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45934.212104629631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45934.212104629631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45934.212104629631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45934.212104629631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45934.212104629631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45934.212104629631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45934.212104629631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45934.212104629631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45934.212104629631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45934.212104629631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45934.212104629631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45934.212104629631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45934.212104629631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45934.212104629631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45934.212104629631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45934.212104629631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45934.212104629631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45934.212104629631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45934.212104629631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45934.212104629631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45934.212104629631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45934.212104629631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45934.212104629631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45934.212104629631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45934.212104629631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45934.212104629631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45934.212104629631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45934.212104629631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45934.212104629631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45934.212104629631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45934.212104629631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45934.212104629631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45934.212104629631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45934.212104629631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45934.212104629631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45934.212104629631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45934.212104629631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45934.212104629631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45934.212104629631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45934.212104629631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45934.212104629631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45934.212104629631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45934.212104629631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45934.212104629631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45934.212104629631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45934.212104629631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45934.212104629631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45934.212104629631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45934.212104629631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45934.212104629631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45934.212104629631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45934.212104629631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45934.212104629631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45934.212104629631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45934.212104629631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45934.212104629631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45934.212104629631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45934.212104629631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45934.212104629631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45934.212104629631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45934.212104629631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45934.212104629631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45934.212104629631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45934.212104629631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45934.212104629631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45934.212104629631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45934.212104629631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45934.212104629631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45934.212104629631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45934.212104629631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45934.212104629631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45934.212104629631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45934.212104629631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45934.212104629631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45934.212104629631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45934.212104629631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45934.212104629631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45934.212104629631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45934.212104629631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45934.212104629631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45934.212104629631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45934.212104629631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45934.212104629631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45934.212104629631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45934.212104629631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45934.212104629631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45934.212104629631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45934.212104629631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45934.212104629631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45934.212104629631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45934.212104629631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45934.212104629631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45934.212104629631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45934.212104629631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45934.212104629631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45934.212104629631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45934.212104629631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45934.212104629631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45934.212104629631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45934.212104629631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45934.212104629631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45934.212104629631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45934.212104629631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45934.212104629631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45934.212104629631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45934.212104629631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45934.212104629631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45934.212104629631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45934.212104629631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45934.212104629631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45934.212104629631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45934.212104629631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45934.212104629631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45934.212104629631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45934.212104629631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45934.212104629631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45934.212104629631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45934.212104629631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45934.212104629631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45934.212104629631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45934.212104629631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45934.212104629631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45934.212104629631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45934.212104629631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45934.212104629631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45934.212104629631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45934.212104629631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45934.212104629631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45934.212104629631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45934.212104629631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45934.212104629631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45934.212104629631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45934.212104629631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45934.212104629631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45934.212104629631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45934.212104629631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45934.212104629631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45934.212104629631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45934.212104629631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45934.212104629631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45934.212104629631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45934.212104629631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45934.212104629631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45934.212104629631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45934.212104629631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45934.212104629631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45934.212104629631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45934.212104629631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45934.212104629631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45934.212104629631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45934.212104629631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45934.212104629631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45934.212104629631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45934.212104629631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45934.212104629631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45934.212104629631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45934.212104629631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45934.212104629631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45934.212104629631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45934.212104629631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45934.212104629631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45934.212104629631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45934.212104629631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45934.212104629631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45934.212104629631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45934.212104629631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45934.212104629631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45934.212104629631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45934.212104629631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45934.212104629631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45934.212104629631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45934.212104629631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45934.212104629631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45934.212104629631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45934.212104629631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45934.212104629631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45934.212104629631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45934.212104629631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45934.212104629631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45934.212104629631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45934.212104629631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45934.212104629631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45934.212104629631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45934.212104629631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45934.212104629631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45934.212104629631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45934.212104629631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45934.212104629631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45934.212104629631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45934.212104629631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45934.212104629631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45934.212104629631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45934.212104629631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45934.212104629631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45934.212104629631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45934.212104629631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45934.212104629631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45934.212104629631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45934.212104629631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45934.212104629631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45934.212104629631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45934.212104629631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45934.212104629631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45934.212104629631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45934.212104629631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45934.212104629631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45934.212104629631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45934.212104629631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45934.212104629631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45934.212104629631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45934.212104629631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45934.212104629631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45934.212104629631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45934.212104629631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45934.212104629631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45934.212104629631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45934.212104629631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45934.212104629631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45934.212104629631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45934.212104629631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45934.212104629631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45934.212104629631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45934.212104629631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45934.212104629631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45934.212104629631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45934.212104629631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45934.212104629631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45934.212104629631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45934.212104629631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45934.212104629631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45934.212104629631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45934.212104629631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45934.212104629631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45934.212104629631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45934.212104629631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45934.212104629631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45934.212104629631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45934.212104629631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45934.212104629631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45934.212104629631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45934.212104629631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45934.212104629631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45934.212104629631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45934.212104629631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45934.212104629631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45934.212104629631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45934.212104629631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45934.212104629631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45934.212104629631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45934.212104629631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45934.212104629631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45934.212104629631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45934.212104629631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45934.212104629631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45934.212104629631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45934.212104629631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45934.212104629631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45934.212104629631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45934.212104629631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45934.212104629631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45934.212104629631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45934.212104629631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45934.212104629631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45934.212104629631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45934.212104629631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45934.212104629631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45934.212104629631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45934.212104629631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45934.212104629631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45934.212104629631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45934.212104629631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45934.212104629631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45934.212104629631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45934.212104629631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45934.212104629631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45934.212104629631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45934.212104629631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45934.212104629631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45934.212104629631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45934.212104629631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45934.212104629631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45934.212104629631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45934.212104629631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45934.212104629631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45934.212104629631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45934.212104629631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45934.212104629631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45934.212104629631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45934.212104629631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45934.212104629631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45934.212104629631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45934.212104629631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45934.212104629631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45934.212104629631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45934.212104629631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45934.212104629631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45934.212104629631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45934.212104629631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45934.212104629631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45934.212104629631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45934.212104629631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45934.212104629631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45934.212104629631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45934.212104629631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45934.212104629631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45934.212104629631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45934.212104629631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45934.212104629631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45934.212104629631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45934.212104629631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45934.212104629631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45934.212104629631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45934.212104629631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45934.212104629631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45934.212104629631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45934.212104629631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45934.212104629631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45934.212104629631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45934.212104629631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45934.212104629631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45934.212104629631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45934.212104629631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45934.212104629631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45934.212104629631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45934.212104629631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45934.212104629631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45934.212104629631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45934.212104629631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45934.212104629631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45934.212104629631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45934.212104629631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45934.212104629631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45934.212104629631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45934.212104629631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45934.212104629631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45934.212104629631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45934.212104629631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45934.212104629631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45934.212104629631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45934.212104629631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45934.212104629631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45934.212104629631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45934.212104629631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45934.212104629631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45934.212104629631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45934.212104629631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45934.212104629631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45934.212104629631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45934.212104629631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45934.212104629631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45934.212104629631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45934.212104629631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45934.212104629631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45934.212104629631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45934.212104629631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45934.212104629631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45934.212104629631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45934.212104629631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45934.212104629631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45934.212104629631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45934.212104629631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45934.212104629631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45934.212104629631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45934.212104629631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45934.212104629631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45934.212104629631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45934.212104629631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45934.212104629631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45934.212104629631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45934.212104629631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45934.212104629631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45934.212104629631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45934.212104629631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45934.212104629631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45934.212104629631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45934.212104629631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45934.212104629631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45934.212104629631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45934.212104629631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45934.212104629631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45934.212104629631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45934.212104629631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45934.212104629631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45934.212104629631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45934.212104629631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45934.212104629631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45934.212104629631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45934.212104629631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45934.212104629631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45934.212104629631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45934.212104629631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45934.212104629631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45934.212104629631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45934.212104629631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45934.212104629631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45934.212104629631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45934.212104629631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45934.212104629631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45934.212104629631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45934.212104629631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45934.212104629631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45934.212104629631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45934.212104629631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45934.212104629631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45934.212104629631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45934.212104629631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45934.212104629631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45934.212104629631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45934.212104629631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45934.212104629631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45934.212104629631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45934.212104629631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45934.212104629631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45934.212104629631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45934.212104629631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45934.212104629631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45934.212104629631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45934.212104629631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45934.212104629631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45934.212104629631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45934.212104629631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45934.212104629631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45934.212104629631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45934.212104629631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45934.212104629631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45934.212104629631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45934.212104629631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45934.212104629631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45934.212104629631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45934.212104629631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45934.212104629631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45934.212104629631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45934.212104629631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45934.212104629631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45934.212104629631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45934.212104629631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45934.212104629631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45934.212104629631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45934.212104629631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45934.212104629631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45934.212104629631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45934.212104629631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45934.212104629631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45934.212104629631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45934.212104629631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45934.212104629631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45934.212104629631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45934.212104629631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45934.212104629631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45934.212104629631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45934.212104629631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45934.212104629631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45934.212104629631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45934.212104629631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45934.212104629631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45934.212104629631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45934.212104629631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45934.212104629631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45934.212104629631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45934.212104629631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45934.212104629631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45934.212104629631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45934.212104629631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45934.212104629631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45934.212104629631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45934.212104629631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45934.212104629631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45934.212104629631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45934.212104629631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45934.212104629631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45934.212104629631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45934.212104629631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45934.212104629631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45934.212104629631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45934.212104629631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45934.212104629631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45934.212104629631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45934.212104629631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45934.212104629631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45934.212104629631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45934.212104629631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45934.212104629631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45934.212104629631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45934.212104629631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45934.212104629631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45934.212104629631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45934.212104629631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45934.212104629631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45934.212104629631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45934.212104629631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45934.212104629631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45934.212104629631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45934.212104629631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45934.212104629631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45934.212104629631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45934.212104629631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45934.212104629631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45934.212104629631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45934.212104629631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45934.212104629631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45934.212104629631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45934.212104629631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45934.212104629631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45934.212104629631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45934.212104629631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45934.212104629631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45934.212104629631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45934.212104629631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45934.212104629631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45934.212104629631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45934.212104629631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45934.212104629631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45934.212104629631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45934.212104629631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45934.212104629631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45934.212104629631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45934.212104629631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45934.212104629631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45934.212104629631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45934.212104629631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45934.212104629631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45934.212104629631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45934.212104629631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45934.212104629631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45934.212104629631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45934.212104629631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45934.212104629631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45934.212104629631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45934.212104629631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45934.212104629631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45934.212104629631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45934.212104629631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45934.212104629631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45934.212104629631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45934.212104629631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45934.212104629631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45934.212104629631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45934.212104629631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45934.212104629631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45934.212104629631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45934.212104629631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45934.212104629631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45934.212104629631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45934.212104629631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45934.212104629631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45934.212104629631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45934.212104629631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45934.212104629631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45934.212104629631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45934.212104629631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45934.212104629631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45934.212104629631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45934.212104629631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45934.212104629631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45934.212104629631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45934.212104629631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45934.212104629631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45934.212104629631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45934.212104629631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45934.212104629631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45934.212104629631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45934.212104629631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45934.212104629631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45934.212104629631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45934.212104629631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45934.212104629631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45934.212104629631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45934.212104629631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45934.212104629631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45934.212104629631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45934.212104629631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45934.212104629631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45934.212104629631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45934.212104629631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45934.212104629631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45934.212104629631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45934.212104629631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45934.212104629631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45934.212104629631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45934.212104629631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45934.212104629631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45934.212104629631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45934.212104629631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45934.212104629631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45934.212104629631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45934.212104629631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45934.212104629631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45934.212104629631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45934.212104629631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45934.212104629631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45934.212104629631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45934.212104629631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45934.212104629631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45934.212104629631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45934.212104629631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45934.212104629631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45934.212104629631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45934.212104629631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45934.212104629631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45934.212104629631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45934.212104629631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45934.212104629631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45934.212104629631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45934.212104629631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45934.212104629631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45934.212104629631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45934.212104629631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45934.212104629631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45934.212104629631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45934.212104629631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45934.212104629631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45934.212104629631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45934.212104629631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45934.212104629631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45934.212104629631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45934.212104629631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45934.212104629631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45934.212104629631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45934.212104629631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45934.212104629631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45934.212104629631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45934.212104629631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45934.212104629631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45934.212104629631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45934.212104629631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45934.212104629631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45934.212104629631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45934.212104629631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45934.212104629631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45934.212104629631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45934.212104629631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45934.212104629631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45934.212104629631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45934.212104629631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45934.212104629631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45934.212104629631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45934.212104629631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45934.212104629631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45934.212104629631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45934.212104629631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45934.212104629631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45934.212104629631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45934.212104629631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45934.212104629631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45934.212104629631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45934.212104629631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45934.212104629631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45934.212104629631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45934.212104629631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45934.212104629631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45934.212104629631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45934.212104629631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45934.212104629631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45934.212104629631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45934.212104629631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45934.212104629631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45934.212104629631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45934.212104629631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45934.212104629631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45934.212104629631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45934.212104629631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45934.212104629631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45934.212104629631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45934.212104629631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45934.212104629631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45934.212104629631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45934.212104629631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45934.212104629631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45934.212104629631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45934.212104629631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45934.212104629631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45934.212104629631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45934.212104629631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45934.212104629631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45934.212104629631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45934.212104629631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45934.212104629631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45934.212104629631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45934.212104629631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45934.212104629631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45934.212104629631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45934.212104629631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45934.212104629631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45934.212104629631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45934.212104629631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45934.212104629631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45934.212104629631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45934.212104629631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45934.212104629631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45934.212104629631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45934.212104629631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45934.212104629631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45934.212104629631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45934.212104629631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45934.212104629631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45934.212104629631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45934.212104629631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45934.212104629631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45934.212104629631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45934.212104629631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45934.212104629631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45934.212104629631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45934.212104629631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45934.212104629631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45934.212104629631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45934.212104629631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45934.212104629631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45934.212104629631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45934.212104629631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45934.212104629631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45934.212104629631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45934.212104629631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45934.212104629631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45934.212104629631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45934.212104629631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45934.212104629631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45934.212104629631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45934.212104629631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45934.212104629631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45934.212104629631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45934.212104629631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45934.212104629631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45934.212104629631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45934.212104629631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45934.212104629631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45934.212104629631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45934.212104629631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45934.212104629631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45934.212104629631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45934.212104629631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45934.212104629631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45934.212104629631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45934.212104629631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45934.212104629631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45934.212104629631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45934.212104629631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45934.212104629631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45934.212104629631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45934.212104629631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45934.212104629631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45934.212104629631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45934.212104629631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45934.212104629631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45934.212104629631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45934.212104629631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45934.212104629631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45934.212104629631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45934.212104629631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45934.212104629631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45934.212104629631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45934.212104629631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45934.212104629631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45934.212104629631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45934.212104629631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45934.212104629631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45934.212104629631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45934.212104629631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45934.212104629631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45934.212104629631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45934.212104629631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45934.212104629631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45934.212104629631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45934.212104629631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45934.212104629631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45934.212104629631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45934.212104629631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45934.212104629631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45934.212104629631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45934.212104629631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45934.212104629631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45934.212104629631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45934.212104629631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45934.212104629631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45934.212104629631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45934.212104629631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45934.212104629631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45934.212104629631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45934.212104629631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45934.212104629631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45934.212104629631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45934.212104629631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45934.212104629631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45934.212104629631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45934.212104629631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45934.212104629631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45934.212104629631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45934.212104629631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45934.212104629631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45934.212104629631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45934.212104629631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45934.212104629631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45934.212104629631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45934.212104629631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45934.212104629631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45934.212104629631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45934.212104629631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45934.212104629631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45934.212104629631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45934.212104629631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45934.212104629631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45934.212104629631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45934.212104629631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45934.212104629631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45934.212104629631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45934.212104629631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45934.212104629631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45934.212104629631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45934.212104629631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45934.212104629631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45934.212104629631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45934.212104629631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45934.212104629631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45934.212104629631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45934.212104629631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45934.212104629631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45934.212104629631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45934.212104629631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45934.212104629631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45934.212104629631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45934.212104629631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45934.212104629631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45934.212104629631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45934.212104629631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45934.212104629631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45934.212104629631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45934.212104629631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45934.212104629631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45934.212104629631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45934.212104629631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45934.212104629631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45934.212104629631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45934.212104629631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45934.212104629631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45934.212104629631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45934.212104629631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45934.212104629631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45934.212104629631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45934.212104629631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45934.212104629631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45934.212104629631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45934.212104629631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45934.212104629631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45934.212104629631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45934.212104629631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45934.212104629631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45934.212104629631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45934.212104629631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45934.212104629631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45934.212104629631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45934.212104629631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45934.212104629631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45934.212104629631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45934.212104629631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45934.212104629631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45934.212104629631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45934.212104629631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45934.212104629631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45934.212104629631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45934.212104629631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45934.212104629631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45934.212104629631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45934.212104629631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45934.212104629631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45934.212104629631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45934.212104629631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45934.212104629631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45934.212104629631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45934.212104629631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45934.212104629631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45934.212104629631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45934.212104629631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45934.212104629631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45934.212104629631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45934.212104629631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45934.212104629631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45934.212104629631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45934.212104629631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45934.212104629631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45934.212104629631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45934.212104629631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45934.212104629631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45934.212104629631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45934.212104629631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45934.212104629631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45934.212104629631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45934.212104629631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45934.212104629631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45934.212104629631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45934.212104629631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45934.212104629631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45934.212104629631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45934.212104629631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45934.212104629631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45934.212104629631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45934.212104629631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45934.212104629631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45934.212104629631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45934.212104629631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45934.212104629631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45934.212104629631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45934.212104629631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45934.212104629631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45934.212104629631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45934.212104629631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45934.212104629631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45934.212104629631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45934.212104629631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45934.212104629631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45934.212104629631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45934.212104629631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45934.212104629631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45934.212104629631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45934.212104629631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45934.212104629631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45934.212104629631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45934.212104629631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45934.212104629631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45934.212104629631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45934.212104629631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45934.212104629631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45934.212104629631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45934.212104629631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45934.212104629631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45934.212104629631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45934.212104629631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45934.212104629631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45934.212104629631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45934.212104629631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45934.212104629631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45934.212104629631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45934.212104629631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45934.212104629631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45934.212104629631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45934.212104629631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45934.212104629631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45934.212104629631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45934.212104629631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45934.212104629631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45934.212104629631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45934.212104629631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45934.212104629631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45934.212104629631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45934.212104629631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45934.212104629631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45934.212104629631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45934.212104629631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45934.212104629631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45934.212104629631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45934.212104629631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45934.212104629631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45934.212104629631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45934.212104629631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45934.212104629631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45934.212104629631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45934.212104629631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45934.212104629631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45934.212104629631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45934.212104629631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45934.212104629631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45934.212104629631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45934.212104629631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45934.212104629631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45934.212104629631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45934.212104629631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45934.212104629631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45934.212104629631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45934.212104629631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45934.212104629631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45934.212104629631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45934.212104629631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45934.212104629631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45934.212104629631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45934.212104629631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45934.212104629631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45934.212104629631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45934.212104629631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45934.212104629631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45934.212104629631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45934.212104629631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45934.212104629631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45934.212104629631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45934.212104629631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45934.212104629631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45934.212104629631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45934.212104629631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45934.212104629631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45934.212104629631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45934.212104629631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45934.212104629631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45934.212104629631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45934.212104629631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45934.212104629631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45934.212104629631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45934.212104629631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45934.212104629631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45934.212104629631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45934.212104629631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45934.212104629631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45934.212104629631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45934.212104629631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45934.212104629631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45934.212104629631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45934.212104629631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45934.212104629631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45934.212104629631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45934.212104629631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45934.212104629631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45934.212104629631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45934.212104629631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45934.212104629631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45934.212104629631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45934.212104629631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45934.212104629631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45934.212104629631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45934.212104629631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45934.212104629631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45934.212104629631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45934.212104629631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45934.212104629631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45934.212104629631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45934.212104629631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45934.212104629631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45934.212104629631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45934.212104629631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45934.212104629631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45934.212104629631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45934.212104629631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45934.212104629631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45934.212104629631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45934.212104629631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45934.212104629631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45934.212104629631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45934.212104629631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45934.212104629631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45934.212104629631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45934.212104629631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45934.212104629631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45934.212104629631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45934.212104629631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45934.212104629631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45934.212104629631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45934.212104629631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45934.212104629631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45934.212104629631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45934.212104629631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45934.212104629631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45934.212104629631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45934.212104629631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45934.212104629631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45934.212104629631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45934.212104629631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45934.212104629631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45934.212104629631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45934.212104629631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45934.212104629631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45934.212104629631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45934.212104629631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45934.212104629631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45934.212104629631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45934.212104629631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45934.212104629631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45934.212104629631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45934.212104629631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45934.212104629631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45934.212104629631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45934.212104629631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45934.212104629631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45934.212104629631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45934.212104629631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45934.212104629631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45934.212104629631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45934.212104629631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45934.212104629631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45934.212104629631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45934.212104629631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45934.212104629631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45934.212104629631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45934.212104629631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45934.212104629631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45934.212104629631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45934.212104629631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45934.212104629631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45934.212104629631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45934.212104629631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45934.212104629631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45934.212104629631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45934.212104629631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45934.212104629631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45934.212104629631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45934.212104629631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45934.212104629631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45934.212104629631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45934.212104629631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45934.212104629631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45934.212104629631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45934.212104629631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45934.212104629631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45934.212104629631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45934.212104629631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45934.212104629631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45934.212104629631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45934.212104629631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45934.212104629631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45934.212104629631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45934.212104629631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45934.212104629631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45934.212104629631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45934.212104629631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45934.212104629631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45934.212104629631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45934.212104629631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45934.212104629631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45934.212104629631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45934.212104629631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45934.212104629631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45934.212104629631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45934.212104629631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45934.212104629631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45934.212104629631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45934.212104629631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45934.212104629631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45934.212104629631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45934.212104629631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45934.212104629631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45934.212104629631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45934.212104629631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45934.212104629631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45934.212104629631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45934.212104629631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45934.212104629631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45934.212104629631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45934.212104629631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45934.212104629631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45934.212104629631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45934.212104629631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45934.212104629631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45934.212104629631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45934.212104629631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45934.212104629631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45934.212104629631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45934.212104629631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45934.212104629631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45934.212104629631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45934.212104629631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45934.212104629631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45934.212104629631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45934.212104629631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45934.212104629631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45934.212104629631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45934.212104629631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45934.212104629631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45934.212104629631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45934.212104629631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45934.212104629631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45934.212104629631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45934.212104629631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45934.212104629631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45934.212104629631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45934.212104629631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45934.212104629631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45934.212104629631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45934.212104629631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45934.212104629631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45934.212104629631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45934.212104629631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45934.212104629631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45934.212104629631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45934.212104629631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45934.212104629631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45934.212104629631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45934.212104629631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45934.212104629631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45934.212104629631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45934.212104629631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45934.212104629631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45934.212104629631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45934.212104629631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45934.212104629631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45934.212104629631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45934.212104629631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45934.212104629631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45934.212104629631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45934.212104629631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45934.212104629631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45934.212104629631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45934.212104629631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45934.212104629631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45934.212104629631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45934.212104629631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45934.212104629631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45934.212104629631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45934.212104629631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45934.212104629631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45934.212104629631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45934.212104629631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45934.212104629631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45934.212104629631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45934.212104629631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45934.212104629631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45934.212104629631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45934.212104629631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45934.212104629631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45934.212104629631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45934.212104629631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45934.212104629631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45934.212104629631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45934.212104629631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45934.212104629631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45934.212104629631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45934.212104629631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45934.212104629631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45934.212104629631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45934.212104629631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45934.212104629631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45934.212104629631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45934.212104629631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45934.212104629631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45934.212104629631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45934.212104629631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45934.212104629631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45934.212104629631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45934.212104629631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45934.212104629631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45934.212104629631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45934.212104629631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45934.212104629631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45934.212104629631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45934.212104629631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45934.212104629631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45934.212104629631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45934.212104629631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45934.212104629631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45934.212104629631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45934.212104629631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45934.212104629631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45934.212104629631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45934.212104629631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45934.212104629631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45934.212104629631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45934.212104629631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45934.212104629631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45934.212104629631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45934.212104629631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45934.212104629631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45934.212104629631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45934.212104629631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45934.212104629631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45934.212104629631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45934.212104629631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45934.212104629631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45934.212104629631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45934.212104629631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45934.212104629631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45934.212104629631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45934.212104629631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45934.212104629631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45934.212104629631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45934.212104629631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45934.212104629631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45934.212104629631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45934.212104629631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45934.212104629631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45934.212104629631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45934.212104629631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45934.212104629631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45934.212104629631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45934.212104629631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45934.212104629631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45934.212104629631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45934.212104629631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45934.212104629631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45934.212104629631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45934.212104629631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45934.212104629631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45934.212104629631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45934.212104629631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45934.212104629631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45934.212104629631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45934.212104629631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45934.212104629631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45934.212104629631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45934.212104629631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45934.212104629631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45934.212104629631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45934.212104629631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45934.212104629631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45934.212104629631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45934.212104629631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45934.212104629631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45934.212104629631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45934.212104629631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45934.212104629631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45934.212104629631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45934.212104629631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45934.212104629631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45934.212104629631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45934.212104629631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45934.212104629631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230.73138703703444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3.3218268518539844</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0.2921393518554396</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45934.212104629631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45934.212104629631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45934.212104629631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45934.212104629631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45934.212104629631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45934.212104629631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45934.212104629631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45934.212104629631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45934.212104629631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45934.212104629631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45934.212104629631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45934.212104629631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45934.212104629631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45934.212104629631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45934.212104629631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45934.212104629631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45934.212104629631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45934.212104629631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45934.212104629631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45934.212104629631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45934.212104629631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45934.212104629631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45934.212104629631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45934.212104629631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45934.212104629631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45934.212104629631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45934.212104629631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45934.212104629631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45934.212104629631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45934.212104629631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45934.212104629631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45934.212104629631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45934.212104629631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45934.212104629631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45934.212104629631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45934.212104629631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45934.212104629631</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42.380044444442319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8.0232273148139939</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0.39954675926128402</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45934.212104629631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45934.212104629631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45934.212104629631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45934.212104629631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45934.212104629631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45934.212104629631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45934.212104629631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45934.212104629631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45934.212104629631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45934.212104629631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45934.212104629631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45934.212104629631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45934.212104629631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45934.212104629631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45934.212104629631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45934.212104629631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45934.212104629631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45934.212104629631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45934.212104629631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45934.212104629631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45934.212104629631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45934.212104629631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45934.212104629631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45934.212104629631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45934.212104629631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45934.212104629631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45934.212104629631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45934.212104629631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45934.212104629631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45934.212104629631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45934.212104629631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45934.212104629631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45934.212104629631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45934.212104629631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45934.212104629631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45934.212104629631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45934.212104629631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45934.212104629631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45934.212104629631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45934.212104629631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45934.212104629631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45934.212104629631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45934.212104629631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45934.212104629631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45934.212104629631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45934.212104629631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45934.212104629631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45934.212104629631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45934.212104629631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45934.212104629631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45934.212104629631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45934.212104629631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45934.212104629631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45934.212104629631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45934.212104629631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45934.212104629631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45934.212104629631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45934.212104629631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45934.212104629631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45934.212104629631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45934.212104629631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45934.212104629631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45934.212104629631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45934.212104629631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45934.212104629631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45934.212104629631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45934.212104629631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45934.212104629631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45934.212104629631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45934.212104629631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45934.212104629631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45934.212104629631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45934.212104629631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45934.212104629631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45934.212104629631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45934.212104629631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45934.212104629631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45934.212104629631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45934.212104629631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45934.212104629631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45934.212104629631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45934.212104629631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45934.212104629631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45934.212104629631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45934.212104629631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45934.212104629631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45934.212104629631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45934.212104629631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45934.212104629631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45934.212104629631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45934.212104629631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45934.212104629631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45934.212104629631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45934.212104629631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45934.212104629631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45934.212104629631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45934.212104629631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45934.212104629631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45934.212104629631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45934.212104629631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45934.212104629631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45934.212104629631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45934.212104629631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45934.212104629631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45934.212104629631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45934.212104629631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45934.212104629631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45934.212104629631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45934.212104629631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45934.212104629631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45934.212104629631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45934.212104629631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45934.212104629631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45934.212104629631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45934.212104629631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45934.212104629631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45934.212104629631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45934.212104629631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45934.212104629631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45934.212104629631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45934.212104629631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45934.212104629631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45934.212104629631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45934.212104629631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45934.212104629631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45934.212104629631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45934.212104629631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45934.212104629631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45934.212104629631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45934.212104629631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45934.212104629631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45934.212104629631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45934.212104629631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45934.212104629631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45934.212104629631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45934.212104629631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45934.212104629631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45934.212104629631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45934.212104629631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45934.212104629631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45934.212104629631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45934.212104629631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45934.212104629631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45934.212104629631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45934.212104629631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45934.212104629631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45934.212104629631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45934.212104629631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45934.212104629631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45934.212104629631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45934.212104629631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45934.212104629631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45934.212104629631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45934.212104629631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45934.212104629631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45934.212104629631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45934.212104629631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45934.212104629631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45934.212104629631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45934.212104629631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45934.212104629631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45934.212104629631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45934.212104629631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45934.212104629631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45934.212104629631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45934.212104629631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45934.212104629631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45934.212104629631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45934.212104629631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45934.212104629631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45934.212104629631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45934.212104629631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45934.212104629631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45934.212104629631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45934.212104629631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45934.212104629631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45934.212104629631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45934.212104629631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45934.212104629631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45934.212104629631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45934.212104629631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45934.212104629631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45934.212104629631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45934.212104629631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45934.212104629631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45934.212104629631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45934.212104629631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45934.212104629631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45934.212104629631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45934.212104629631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45934.212104629631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0.3311324074093136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7.4392574074081494</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1.3934587962939986</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0.50678055555908941</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0.29150277777807787</v>
      </c>
      <c r="H6" s="140">
        <v>45933.858310185184</v>
      </c>
      <c r="I6" s="137" t="str">
        <f>IFERROR(VLOOKUP(D6,DB!A:F,6,0),"")</f>
        <v>SCECO</v>
      </c>
      <c r="J6" s="137" t="str">
        <f>IFERROR(VLOOKUP(D6,DB!A:G,7,0),"")</f>
        <v>Weak</v>
      </c>
      <c r="K6" s="137" t="s">
        <v>39081</v>
      </c>
      <c r="L6" s="137" t="str">
        <f>IFERROR(VLOOKUP(D6,DB!A:I,9,0),"")</f>
        <v>Latis</v>
      </c>
      <c r="M6" s="137"/>
    </row>
    <row r="7" spans="1:16383" ht="31.5" customHeight="1">
      <c r="A7" s="137" t="s">
        <v>39082</v>
      </c>
      <c r="B7" s="137" t="str">
        <f>IFERROR(VLOOKUP(D7,DB!A:K,11,0),"")</f>
        <v>R6</v>
      </c>
      <c r="C7" s="137">
        <v>1</v>
      </c>
      <c r="D7" s="137" t="s">
        <v>35346</v>
      </c>
      <c r="E7" s="137" t="s">
        <v>38964</v>
      </c>
      <c r="F7" s="140">
        <v>45934.196018518516</v>
      </c>
      <c r="G7" s="139">
        <f ca="1">IFERROR(NOW()-F7,"-")</f>
        <v>1.60861111144186E-2</v>
      </c>
      <c r="H7" s="140">
        <v>45934.166435185187</v>
      </c>
      <c r="I7" s="137" t="str">
        <f>IFERROR(VLOOKUP(D7,DB!A:F,6,0),"")</f>
        <v>SCECO</v>
      </c>
      <c r="J7" s="137" t="str">
        <f>IFERROR(VLOOKUP(D7,DB!A:G,7,0),"")</f>
        <v>Dead</v>
      </c>
      <c r="K7" s="137" t="s">
        <v>39083</v>
      </c>
      <c r="L7" s="137" t="str">
        <f>IFERROR(VLOOKUP(D7,DB!A:I,9,0),"")</f>
        <v>Latis</v>
      </c>
      <c r="M7" s="137"/>
    </row>
    <row r="8" spans="1:16383" ht="31.5" customHeight="1">
      <c r="A8" s="121"/>
      <c r="B8" s="137" t="str">
        <f>IFERROR(VLOOKUP(D8,DB!A:K,11,0),"")</f>
        <v/>
      </c>
      <c r="C8" s="137"/>
      <c r="D8" s="137"/>
      <c r="E8" s="137"/>
      <c r="F8" s="137"/>
      <c r="G8" s="139">
        <f ca="1">IFERROR(NOW()-F8,"-")</f>
        <v>45934.212104629631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45934.212104629631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45934.212104629631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45934.212104629631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45934.212104629631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45934.212104629631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45934.212104629631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45934.212104629631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45934.212104629631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45934.212104629631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45934.212104629631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45934.212104629631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45934.212104629631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45934.212104629631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45934.212104629631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45934.212104629631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45934.212104629631</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45934.212104629631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45934.212104629631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45934.212104629631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45934.212104629631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45934.212104629631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45934.212104629631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45934.212104629631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45934.212104629631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45934.212104629631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45934.212104629631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45934.212104629631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45934.212104629631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45934.212104629631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45934.212104629631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45934.212104629631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45934.212104629631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45934.212104629631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45934.212104629631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45934.212104629631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45934.212104629631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45934.212104629631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45934.212104629631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45934.212104629631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45934.212104629631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45934.212104629631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45934.212104629631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45934.212104629631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45934.212104629631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45934.212104629631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45934.212104629631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45934.212104629631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45934.212104629631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45934.212104629631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45934.212104629631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45934.212104629631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45934.212104629631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45934.212104629631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45934.212104629631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45934.212104629631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45934.212104629631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45934.212104629631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45934.212104629631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45934.212104629631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45934.212104629631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45934.212104629631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45934.212104629631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45934.212104629631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45934.212104629631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45934.212104629631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45934.212104629631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45934.212104629631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45934.212104629631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45934.212104629631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45934.212104629631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45934.212104629631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45934.212104629631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45934.212104629631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45934.212104629631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45934.212104629631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45934.212104629631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45934.212104629631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45934.212104629631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45934.212104629631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45934.212104629631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45934.212104629631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45934.212104629631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45934.212104629631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45934.212104629631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45934.212104629631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45934.212104629631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45934.212104629631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45934.212104629631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45934.212104629631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45934.212104629631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45934.212104629631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45934.212104629631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45934.212104629631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45934.212104629631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45934.212104629631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45934.212104629631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45934.212104629631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45934.212104629631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45934.212104629631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45934.212104629631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45934.212104629631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45934.212104629631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45934.212104629631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45934.212104629631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45934.212104629631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45934.212104629631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45934.212104629631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45934.212104629631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45934.212104629631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45934.212104629631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45934.212104629631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45934.212104629631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45934.212104629631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45934.212104629631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45934.212104629631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45934.212104629631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45934.212104629631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45934.212104629631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45934.212104629631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45934.212104629631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45934.212104629631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45934.212104629631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45934.212104629631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45934.212104629631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45934.212104629631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45934.212104629631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45934.212104629631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45934.212104629631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45934.212104629631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45934.212104629631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45934.212104629631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45934.212104629631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45934.212104629631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45934.212104629631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45934.212104629631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45934.212104629631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45934.212104629631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45934.212104629631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45934.212104629631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45934.212104629631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45934.212104629631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45934.212104629631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45934.212104629631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45934.212104629631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45934.212104629631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45934.212104629631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45934.212104629631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45934.212104629631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45934.212104629631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45934.212104629631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45934.212104629631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45934.212104629631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45934.212104629631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45934.212104629631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45934.212104629631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45934.212104629631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45934.212104629631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45934.212104629631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45934.212104629631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45934.212104629631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45934.212104629631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45934.212104629631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45934.212104629631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45934.212104629631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45934.212104629631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45934.212104629631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45934.212104629631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45934.212104629631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45934.212104629631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45934.212104629631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45934.212104629631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45934.212104629631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45934.212104629631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45934.212104629631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45934.212104629631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45934.212104629631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45934.212104629631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45934.212104629631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45934.212104629631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45934.212104629631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45934.212104629631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45934.212104629631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45934.212104629631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45934.212104629631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45934.212104629631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45934.212104629631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45934.212104629631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45934.212104629631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45934.212104629631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45934.212104629631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45934.212104629631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45934.212104629631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45934.212104629631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45934.212104629631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45934.212104629631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45934.212104629631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45934.212104629631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45934.212104629631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45934.212104629631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45934.212104629631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45934.212104629631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45934.212104629631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45934.212104629631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45934.212104629631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45934.212104629631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45934.212104629631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45934.212104629631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45934.212104629631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45934.212104629631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45934.212104629631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45934.212104629631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45934.212104629631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45934.212104629631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45934.212104629631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45934.212104629631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45934.212104629631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45934.212104629631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45934.212104629631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45934.212104629631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45934.212104629631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45934.212104629631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45934.212104629631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45934.212104629631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45934.212104629631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45934.212104629631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45934.212104629631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45934.212104629631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45934.212104629631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45934.212104629631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45934.212104629631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45934.212104629631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45934.212104629631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45934.212104629631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45934.212104629631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45934.212104629631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45934.212104629631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45934.212104629631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45934.212104629631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45934.212104629631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45934.212104629631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45934.212104629631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45934.212104629631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45934.212104629631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45934.212104629631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45934.212104629631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45934.212104629631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45934.212104629631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45934.212104629631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45934.212104629631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45934.212104629631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45934.212104629631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45934.212104629631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45934.212104629631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45934.212104629631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45934.212104629631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45934.212104629631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45934.212104629631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45934.212104629631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45934.212104629631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45934.212104629631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45934.212104629631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45934.212104629631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45934.212104629631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45934.212104629631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45934.212104629631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45934.212104629631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45934.212104629631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45934.212104629631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45934.212104629631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45934.212104629631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45934.212104629631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45934.212104629631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45934.212104629631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45934.212104629631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45934.212104629631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45934.212104629631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45934.212104629631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45934.212104629631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45934.212104629631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45934.212104629631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45934.212104629631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45934.212104629631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45934.212104629631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45934.212104629631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45934.212104629631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45934.212104629631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45934.212104629631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45934.212104629631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45934.212104629631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45934.212104629631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45934.212104629631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45934.212104629631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45934.212104629631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45934.212104629631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45934.212104629631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45934.212104629631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45934.212104629631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45934.212104629631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45934.212104629631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45934.212104629631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45934.212104629631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45934.212104629631</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